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65476" windowWidth="5625" windowHeight="6540" tabRatio="818" activeTab="8"/>
  </bookViews>
  <sheets>
    <sheet name="GENEL (1)" sheetId="1" r:id="rId1"/>
    <sheet name="GENEL (2)" sheetId="2" r:id="rId2"/>
    <sheet name="GENEL (3)" sheetId="3" r:id="rId3"/>
    <sheet name="EGİTİM" sheetId="4" r:id="rId4"/>
    <sheet name="SAĞLIK" sheetId="5" r:id="rId5"/>
    <sheet name="KÜLTÜR" sheetId="6" r:id="rId6"/>
    <sheet name=" SPOR " sheetId="7" r:id="rId7"/>
    <sheet name="Tekn-Arş." sheetId="8" r:id="rId8"/>
    <sheet name="Yatırın Dönş.Tb. Yasemin" sheetId="9" r:id="rId9"/>
  </sheets>
  <definedNames>
    <definedName name="_xlnm.Print_Titles" localSheetId="7">'Tekn-Arş.'!$1:$8</definedName>
    <definedName name="_xlnm.Print_Titles" localSheetId="8">'Yatırın Dönş.Tb. Yasemin'!$1:$5</definedName>
  </definedNames>
  <calcPr fullCalcOnLoad="1"/>
</workbook>
</file>

<file path=xl/sharedStrings.xml><?xml version="1.0" encoding="utf-8"?>
<sst xmlns="http://schemas.openxmlformats.org/spreadsheetml/2006/main" count="688" uniqueCount="268">
  <si>
    <t>SEKTÖRÜ</t>
  </si>
  <si>
    <t>KURULUŞ</t>
  </si>
  <si>
    <t>PROJE NO</t>
  </si>
  <si>
    <t>Büyük Onarım</t>
  </si>
  <si>
    <t>KARAKTERİSTİK</t>
  </si>
  <si>
    <t>TOPLAM</t>
  </si>
  <si>
    <t>----</t>
  </si>
  <si>
    <t>1982 H 030120</t>
  </si>
  <si>
    <t>Eski Ankara Evlerinin Restorasyonu</t>
  </si>
  <si>
    <t>1998 H 050180</t>
  </si>
  <si>
    <t>:</t>
  </si>
  <si>
    <t>HACETTEPE ÜNİVERSİTESİ</t>
  </si>
  <si>
    <t>SAĞLIK</t>
  </si>
  <si>
    <t xml:space="preserve">
ÖDENEĞİ</t>
  </si>
  <si>
    <t xml:space="preserve">KATMA BÜTÇE </t>
  </si>
  <si>
    <t>DÖNER SERMAYE</t>
  </si>
  <si>
    <t xml:space="preserve">GENEL </t>
  </si>
  <si>
    <t>ÖĞR. SOS.HİZ.</t>
  </si>
  <si>
    <t>BİRİMİ ÖDENEĞİ</t>
  </si>
  <si>
    <t>İleri Araştırma</t>
  </si>
  <si>
    <t>GENEL TOPLAM</t>
  </si>
  <si>
    <t>G E N E L</t>
  </si>
  <si>
    <t>EĞİTİM SEKTÖRÜ</t>
  </si>
  <si>
    <t>SAĞLIK SEKTÖRÜ</t>
  </si>
  <si>
    <t>KÜLTÜR SEKTÖRÜ</t>
  </si>
  <si>
    <r>
      <t xml:space="preserve"> </t>
    </r>
    <r>
      <rPr>
        <b/>
        <sz val="12"/>
        <rFont val="Times New Roman Tur"/>
        <family val="1"/>
      </rPr>
      <t>P R O J E      A D I</t>
    </r>
  </si>
  <si>
    <t>Bilgi Teknolojileri</t>
  </si>
  <si>
    <t>Onarım + Restorasyon</t>
  </si>
  <si>
    <t>DIŞ PROJE</t>
  </si>
  <si>
    <t>ÖĞR. SOS.HİZ.
BİR. ÖDENEĞİ</t>
  </si>
  <si>
    <t>DÖNER SER.
ÖDENEĞİ</t>
  </si>
  <si>
    <t xml:space="preserve">TOPLAM </t>
  </si>
  <si>
    <t>YÜKSEKÖĞRETİM</t>
  </si>
  <si>
    <t>Çeşitli Ünitelerin Etüd Projesi</t>
  </si>
  <si>
    <t>Kamulaştırma</t>
  </si>
  <si>
    <t>EĞİTİM (BEDEN EĞİTİMİ VE SPOR)</t>
  </si>
  <si>
    <t>TEKNOLOJİK ARAŞTIRMA</t>
  </si>
  <si>
    <t>NOT:</t>
  </si>
  <si>
    <t xml:space="preserve">Açık ve Kapalı Spor Tesisleri </t>
  </si>
  <si>
    <t>02</t>
  </si>
  <si>
    <t>04</t>
  </si>
  <si>
    <t>Proje Giderleri</t>
  </si>
  <si>
    <t>Basılı Yayın Alımları</t>
  </si>
  <si>
    <t>Optik Yayın Alımları</t>
  </si>
  <si>
    <t>Hizmet Binası</t>
  </si>
  <si>
    <t>Diğerleri</t>
  </si>
  <si>
    <t>Bilgisayar Alımları</t>
  </si>
  <si>
    <t>Tıbbi Cihaz Alımları</t>
  </si>
  <si>
    <t>Laboratuar Cihazı Alımı</t>
  </si>
  <si>
    <t>EĞİTİM-BEDEN EĞİTİMİ VE SPOR</t>
  </si>
  <si>
    <t>DKHS - TEKNOLOJİK ARAŞTIRMA</t>
  </si>
  <si>
    <t>09</t>
  </si>
  <si>
    <t>06</t>
  </si>
  <si>
    <t xml:space="preserve">PROJE </t>
  </si>
  <si>
    <t>TUTARI</t>
  </si>
  <si>
    <t>KURUMSAL</t>
  </si>
  <si>
    <t>SINIFLAN.</t>
  </si>
  <si>
    <t>F.</t>
  </si>
  <si>
    <t>T.</t>
  </si>
  <si>
    <t>EKONOMİK</t>
  </si>
  <si>
    <t>PROJE</t>
  </si>
  <si>
    <t>NO.</t>
  </si>
  <si>
    <t>ADI</t>
  </si>
  <si>
    <t>DETAY</t>
  </si>
  <si>
    <t>HESAP</t>
  </si>
  <si>
    <t/>
  </si>
  <si>
    <t>Hastaneler Büyük Onarımı</t>
  </si>
  <si>
    <t>Yayın Alımları</t>
  </si>
  <si>
    <t>Açık ve Kapalı Spor Tesisleri</t>
  </si>
  <si>
    <t>Y A T I R I M L A R   D Ö N Ü Ş Ü M   T A B L O S U</t>
  </si>
  <si>
    <t>FONK.</t>
  </si>
  <si>
    <t>EĞİTİM - KÜLTÜR</t>
  </si>
  <si>
    <t xml:space="preserve">İleri Araştırma Projeleri </t>
  </si>
  <si>
    <t>(TAŞIT)</t>
  </si>
  <si>
    <t>-</t>
  </si>
  <si>
    <t>S    E    K    T    Ö    R</t>
  </si>
  <si>
    <r>
      <t xml:space="preserve"> </t>
    </r>
    <r>
      <rPr>
        <b/>
        <sz val="12"/>
        <rFont val="MS Sans Serif"/>
        <family val="2"/>
      </rPr>
      <t>P R O J E      A D I</t>
    </r>
  </si>
  <si>
    <t xml:space="preserve">Onkoloji Hastanesi İnşaatı </t>
  </si>
  <si>
    <t>İleri Araş., Mak.-Teçh.</t>
  </si>
  <si>
    <t>KAMULAŞTIRMA</t>
  </si>
  <si>
    <t>Diğer</t>
  </si>
  <si>
    <t>Hizmet Tesisleri</t>
  </si>
  <si>
    <t>Bilgisayar Yazılımı Alımları</t>
  </si>
  <si>
    <t>2005 H 031340</t>
  </si>
  <si>
    <t>EĞİTİM SEKTÖRÜ-KAMULAŞTIRMA</t>
  </si>
  <si>
    <t>EĞİTİM SEKTÖRÜ-YÜKSEKÖĞRETİM</t>
  </si>
  <si>
    <t>BEDEN EĞİTİMİ VE</t>
  </si>
  <si>
    <t>SPOR SEKTÖRÜ</t>
  </si>
  <si>
    <t>KREDİSİ</t>
  </si>
  <si>
    <t>İLERİ TEKNOLOJİ</t>
  </si>
  <si>
    <t>ARAŞTIRMA)</t>
  </si>
  <si>
    <t xml:space="preserve">(TEKNOLOJİK </t>
  </si>
  <si>
    <t>(1.000.-YTL.)</t>
  </si>
  <si>
    <t>Taşıt Alımı</t>
  </si>
  <si>
    <t>Büro Makinaları Alımları</t>
  </si>
  <si>
    <t>Labaratuvar Cihazı Alımları</t>
  </si>
  <si>
    <t>Yurtdışı Geçici Görev Yollukları</t>
  </si>
  <si>
    <t>Diğer Giderler</t>
  </si>
  <si>
    <t>YATIRIM GENEL TOPLAMI</t>
  </si>
  <si>
    <t>Etüd-Proje ve Müşavirlik</t>
  </si>
  <si>
    <t>BAŞLAMA VE</t>
  </si>
  <si>
    <t>BİTİŞ YILI</t>
  </si>
  <si>
    <r>
      <t xml:space="preserve"> </t>
    </r>
    <r>
      <rPr>
        <b/>
        <sz val="10"/>
        <rFont val="MS Sans Serif"/>
        <family val="2"/>
      </rPr>
      <t>P R O J E      A D I</t>
    </r>
  </si>
  <si>
    <t>ÖDENEĞİ</t>
  </si>
  <si>
    <t>KİRA</t>
  </si>
  <si>
    <t>GELİRLERİNDEN</t>
  </si>
  <si>
    <t>İnş,Yol Su Kanalizasyon+Tes.Yenil.</t>
  </si>
  <si>
    <t>EĞİTİM - YÜKSEKÖĞRETİM</t>
  </si>
  <si>
    <t>HİBE</t>
  </si>
  <si>
    <t xml:space="preserve"> P R O J E      A D I</t>
  </si>
  <si>
    <t>(I.ve II. Kısım 35.842 m2 )</t>
  </si>
  <si>
    <r>
      <t xml:space="preserve">İnşaat </t>
    </r>
    <r>
      <rPr>
        <i/>
        <sz val="12"/>
        <rFont val="MS Sans Serif"/>
        <family val="2"/>
      </rPr>
      <t>(1.Kısım 6.450 m</t>
    </r>
    <r>
      <rPr>
        <i/>
        <vertAlign val="superscript"/>
        <sz val="12"/>
        <rFont val="MS Sans Serif"/>
        <family val="2"/>
      </rPr>
      <t>2</t>
    </r>
    <r>
      <rPr>
        <i/>
        <sz val="12"/>
        <rFont val="MS Sans Serif"/>
        <family val="2"/>
      </rPr>
      <t>),</t>
    </r>
  </si>
  <si>
    <t>2006 I 000470</t>
  </si>
  <si>
    <t xml:space="preserve"> P R O J E  A D I</t>
  </si>
  <si>
    <t>TAŞIT ALIMI</t>
  </si>
  <si>
    <t>TAŞIT ALIMI (*)</t>
  </si>
  <si>
    <t>(*)</t>
  </si>
  <si>
    <t>KİRALAR</t>
  </si>
  <si>
    <t>DIŞ
PROJE</t>
  </si>
  <si>
    <t>BÜTÇE</t>
  </si>
  <si>
    <t>DÖSE
PAYI</t>
  </si>
  <si>
    <t>YENİ PROJELER</t>
  </si>
  <si>
    <t>2006 K 120650</t>
  </si>
  <si>
    <t>DÖSE</t>
  </si>
  <si>
    <t>PAYI</t>
  </si>
  <si>
    <t xml:space="preserve">BÜTÇE </t>
  </si>
  <si>
    <t>YAYIN ALIMI</t>
  </si>
  <si>
    <t>*</t>
  </si>
  <si>
    <t>(80)</t>
  </si>
  <si>
    <t>SAĞLIK (*)</t>
  </si>
  <si>
    <t>Döner Sermaye (Toplama Dahil Değildir)</t>
  </si>
  <si>
    <t>2009-2009</t>
  </si>
  <si>
    <t>T13</t>
  </si>
  <si>
    <t>Kastamonu Tıp Fak.Eğt.Öğrt.Blok.(19800m2)</t>
  </si>
  <si>
    <t>2009 YILI YATIRIM CETVELİ</t>
  </si>
  <si>
    <t>1984 I 001010</t>
  </si>
  <si>
    <t>Etüd-Proje</t>
  </si>
  <si>
    <t>(50)</t>
  </si>
  <si>
    <t>2009 I 00</t>
  </si>
  <si>
    <t>İnşaat</t>
  </si>
  <si>
    <t>T - 15 (1 Adet)</t>
  </si>
  <si>
    <t>HAZİNE</t>
  </si>
  <si>
    <t>Özgelir</t>
  </si>
  <si>
    <t>ÖSHB</t>
  </si>
  <si>
    <t>Büro Makinaları Alımı</t>
  </si>
  <si>
    <t xml:space="preserve">Bilgisayar Alımları </t>
  </si>
  <si>
    <t>Tamir Bakım Aleti Al.</t>
  </si>
  <si>
    <t>Makina ve Teçhizat Alımı</t>
  </si>
  <si>
    <t>İşyeri Makine ve Teçhizat Alımı</t>
  </si>
  <si>
    <t>Derslik+Kongre Merk.+Öğr.Yu.</t>
  </si>
  <si>
    <t>Kastamonu Tıp Fak.Eğt.Öğrt.Blok.</t>
  </si>
  <si>
    <t>Kara Taşıtı Alımları</t>
  </si>
  <si>
    <t>PROJE ADI</t>
  </si>
  <si>
    <t>28 - EĞİTİM SEKTÖRÜ - YÜKSEKÖĞRETİM</t>
  </si>
  <si>
    <t>28 - EĞİTİM SEKTÖRÜ - KAMULAŞTIRMA</t>
  </si>
  <si>
    <t>29 - KÜLTÜR SEKTÖRÜ</t>
  </si>
  <si>
    <t>40 - EĞİTİM - BEDEN EĞİTİMİ VE SPOR</t>
  </si>
  <si>
    <t>10 - SAĞLIK SEKTÖRÜ</t>
  </si>
  <si>
    <t>DÖNER</t>
  </si>
  <si>
    <t>SERMAYE</t>
  </si>
  <si>
    <t>38 - DKHS- TEKNOLOJİK ARAŞTIRMA</t>
  </si>
  <si>
    <t>DİĞER ÖZGELİR</t>
  </si>
  <si>
    <t>Büro Makinaları Alımları (Asgari Değer Üzerinden)</t>
  </si>
  <si>
    <t>Laboratuar Cihazı Alımları</t>
  </si>
  <si>
    <t>Kimyevi Madde ile Kauçuk ve Plastik Ürün Alımları</t>
  </si>
  <si>
    <t xml:space="preserve">Bilgisayar Yazılımı Alımları  </t>
  </si>
  <si>
    <t xml:space="preserve">Diğerleri </t>
  </si>
  <si>
    <t>Bilim İnsanı Yetiştirme Programı</t>
  </si>
  <si>
    <t>Rektörlük Bilimsel Araştırma Projeleri</t>
  </si>
  <si>
    <t>Doğa Koruma ve Biyoçeşitlilik Ar-Ge Mer.</t>
  </si>
  <si>
    <t>Transgenik Hayvan Araş.Lab.</t>
  </si>
  <si>
    <t>S     E     K     T     Ö     R</t>
  </si>
  <si>
    <t>06.1</t>
  </si>
  <si>
    <t>06.2</t>
  </si>
  <si>
    <t>06.3</t>
  </si>
  <si>
    <t>06.4</t>
  </si>
  <si>
    <t>06.5</t>
  </si>
  <si>
    <t>06.7</t>
  </si>
  <si>
    <t>06.9</t>
  </si>
  <si>
    <t>Mamul Mal</t>
  </si>
  <si>
    <t>Menkul Ser.</t>
  </si>
  <si>
    <t>G.Maddi</t>
  </si>
  <si>
    <t>G.Menkul Al.</t>
  </si>
  <si>
    <t>G.Menkul Ser.</t>
  </si>
  <si>
    <t>G.Menkul Bü.</t>
  </si>
  <si>
    <t>Diğer Ser.</t>
  </si>
  <si>
    <t>Alımı</t>
  </si>
  <si>
    <t>Üretim Gid.</t>
  </si>
  <si>
    <t>Hak Alımları</t>
  </si>
  <si>
    <t>ve Kamulaştırması</t>
  </si>
  <si>
    <t>Onarım Gid.</t>
  </si>
  <si>
    <t>Giderleri</t>
  </si>
  <si>
    <t>1-</t>
  </si>
  <si>
    <t>ÖĞRENCİ SOS.HİZ.BİR.</t>
  </si>
  <si>
    <t>TAŞIT</t>
  </si>
  <si>
    <t>BEDEN EĞİTİMİ</t>
  </si>
  <si>
    <t>VE SPOR</t>
  </si>
  <si>
    <t>2-</t>
  </si>
  <si>
    <t>3-</t>
  </si>
  <si>
    <t>(TEKNOLOJİK</t>
  </si>
  <si>
    <t>DÖSE PAYI</t>
  </si>
  <si>
    <t>BİLİMSEL ARAŞ. (DÖSE PAYI)</t>
  </si>
  <si>
    <t>HAZİNE KATKISI</t>
  </si>
  <si>
    <t>Teklif</t>
  </si>
  <si>
    <t>DÖNER S.ÖD.</t>
  </si>
  <si>
    <t>Ö.S.H.B.ÖD.</t>
  </si>
  <si>
    <t>İleri Araştırma - Mak.Teç.</t>
  </si>
  <si>
    <t>Ank.Devlet Kons. Eksik İşl.İkm.</t>
  </si>
  <si>
    <t>Not: Döner Sermaye (Toplama Dahil Değildir)</t>
  </si>
  <si>
    <t>2001 H 040340</t>
  </si>
  <si>
    <t>Kampüs Altyapısı</t>
  </si>
  <si>
    <t>Muhtelif İşler</t>
  </si>
  <si>
    <t>Derslik ve Merkezi Birimler</t>
  </si>
  <si>
    <t>2009 H 031220</t>
  </si>
  <si>
    <t>2009 I 000460</t>
  </si>
  <si>
    <r>
      <t>Hastane Ek Bina İnşaatı (10.000 m</t>
    </r>
    <r>
      <rPr>
        <b/>
        <sz val="11"/>
        <color indexed="10"/>
        <rFont val="Arial Tur"/>
        <family val="0"/>
      </rPr>
      <t>² )</t>
    </r>
  </si>
  <si>
    <t>Sağlık Birimleri Etüd Projesi</t>
  </si>
  <si>
    <t>2009 I 000440</t>
  </si>
  <si>
    <t>2009 K 120760</t>
  </si>
  <si>
    <t>2009 K 120770</t>
  </si>
  <si>
    <t>DÖNER SER.</t>
  </si>
  <si>
    <t>(1.000)</t>
  </si>
  <si>
    <t>2010 H 030940</t>
  </si>
  <si>
    <t>2010 H 030930</t>
  </si>
  <si>
    <t>Onkoloji Hastanesi İnş.(35.842 m2)</t>
  </si>
  <si>
    <t>(5.500)</t>
  </si>
  <si>
    <t>(3.550)</t>
  </si>
  <si>
    <t>Kastamonu Hastane Onarımı</t>
  </si>
  <si>
    <t>2010 I 000400</t>
  </si>
  <si>
    <t>(9.100)</t>
  </si>
  <si>
    <t>15.000
(9.100)</t>
  </si>
  <si>
    <t>SOSYAL</t>
  </si>
  <si>
    <t>GÜVE.KUR.</t>
  </si>
  <si>
    <t>2005 K 120925</t>
  </si>
  <si>
    <t>Sağlık Hizmetleri Finansman Yönetimi</t>
  </si>
  <si>
    <t>Merkezi Araştırma Laboratuarı</t>
  </si>
  <si>
    <t>2010 K 120950</t>
  </si>
  <si>
    <t>2010 K 120960</t>
  </si>
  <si>
    <t xml:space="preserve"> Transgenik Hayvan Araş.Lab.</t>
  </si>
  <si>
    <t>(10.100)</t>
  </si>
  <si>
    <t>2010 YILI</t>
  </si>
  <si>
    <t>2 0 1 0  Y I L I   Y A T I R I M   C E T V E L İ</t>
  </si>
  <si>
    <t>14 Ocak 2010 tarih ve 27462 Mükerrer sayılı Resmi Gazetede yayınlanan</t>
  </si>
  <si>
    <t>"2010 Yılı Yatırım Programı"  na göre hazırlanmıştır</t>
  </si>
  <si>
    <t>2 0 1 0   Y I L I   Y A T I R I M   C E T V E L İ</t>
  </si>
  <si>
    <t>(1.000.-TL.)</t>
  </si>
  <si>
    <t>1.000 TL.</t>
  </si>
  <si>
    <t>2 0 1 0  Y I L I   Y A T I R I M   C E T V E L İ (TEKLİF-TASARI)</t>
  </si>
  <si>
    <t>(44.700)</t>
  </si>
  <si>
    <t>2010 - 2010</t>
  </si>
  <si>
    <t>1982 - 2011</t>
  </si>
  <si>
    <t>İnşaat (12200m2+1960+4500m2)</t>
  </si>
  <si>
    <t>2005 - 2012</t>
  </si>
  <si>
    <t>Büyük Onarım + Tadilat+Mak.Teç. +Bil.Don.Yaz.Bak.On.+İd.Yen. +Küt.yay.al.</t>
  </si>
  <si>
    <t>İnşaat + Don.</t>
  </si>
  <si>
    <t>2009 - 2012</t>
  </si>
  <si>
    <t>2009 - 2010</t>
  </si>
  <si>
    <t>1984 - 2011</t>
  </si>
  <si>
    <t>Hastane Ek Bina İnşaatı</t>
  </si>
  <si>
    <t>2009 - 2011</t>
  </si>
  <si>
    <t>2006 - 2012</t>
  </si>
  <si>
    <t>2001 - 2011</t>
  </si>
  <si>
    <t>İnşaat (Kapalı Yüzme Havusu)</t>
  </si>
  <si>
    <t>1998 - 2012</t>
  </si>
  <si>
    <t>2006 - 2011</t>
  </si>
  <si>
    <t>2010'dan Sonraya Kalanlar</t>
  </si>
  <si>
    <t>İleri Araştırma - Mak.Teç.-İnş.</t>
  </si>
  <si>
    <t>2010 - 2012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</si>
</sst>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</numFmts>
  <fonts count="101">
    <font>
      <sz val="10"/>
      <name val="Arial Tur"/>
      <family val="0"/>
    </font>
    <font>
      <b/>
      <sz val="12"/>
      <name val="Arial Tur"/>
      <family val="2"/>
    </font>
    <font>
      <sz val="12"/>
      <name val="Courier New"/>
      <family val="3"/>
    </font>
    <font>
      <sz val="12"/>
      <name val="Arial Tur"/>
      <family val="0"/>
    </font>
    <font>
      <b/>
      <i/>
      <sz val="12"/>
      <name val="Arial Tur"/>
      <family val="2"/>
    </font>
    <font>
      <sz val="10"/>
      <name val="Times New Roman Tur"/>
      <family val="1"/>
    </font>
    <font>
      <sz val="12"/>
      <name val="Times New Roman Tur"/>
      <family val="1"/>
    </font>
    <font>
      <b/>
      <sz val="16"/>
      <name val="Times New Roman Tur"/>
      <family val="1"/>
    </font>
    <font>
      <b/>
      <sz val="12"/>
      <name val="Times New Roman Tur"/>
      <family val="1"/>
    </font>
    <font>
      <b/>
      <i/>
      <sz val="12"/>
      <name val="Times New Roman Tur"/>
      <family val="1"/>
    </font>
    <font>
      <b/>
      <i/>
      <sz val="16"/>
      <name val="Times New Roman Tur"/>
      <family val="1"/>
    </font>
    <font>
      <b/>
      <sz val="12"/>
      <color indexed="48"/>
      <name val="Times New Roman Tur"/>
      <family val="1"/>
    </font>
    <font>
      <b/>
      <sz val="16"/>
      <color indexed="10"/>
      <name val="Arial Tur"/>
      <family val="2"/>
    </font>
    <font>
      <b/>
      <sz val="12"/>
      <name val="Albertus Medium"/>
      <family val="2"/>
    </font>
    <font>
      <b/>
      <sz val="12"/>
      <color indexed="48"/>
      <name val="Albertus Medium"/>
      <family val="2"/>
    </font>
    <font>
      <sz val="12"/>
      <name val="Albertus Medium"/>
      <family val="2"/>
    </font>
    <font>
      <b/>
      <i/>
      <sz val="10"/>
      <name val="Arial Tur"/>
      <family val="2"/>
    </font>
    <font>
      <b/>
      <sz val="18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i/>
      <sz val="12"/>
      <color indexed="48"/>
      <name val="Arial Tu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i/>
      <sz val="12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2"/>
      <color indexed="48"/>
      <name val="MS Sans Serif"/>
      <family val="2"/>
    </font>
    <font>
      <i/>
      <sz val="12"/>
      <name val="MS Sans Serif"/>
      <family val="2"/>
    </font>
    <font>
      <i/>
      <vertAlign val="superscript"/>
      <sz val="12"/>
      <name val="MS Sans Serif"/>
      <family val="2"/>
    </font>
    <font>
      <b/>
      <sz val="18"/>
      <color indexed="10"/>
      <name val="MS Mincho"/>
      <family val="3"/>
    </font>
    <font>
      <sz val="12"/>
      <color indexed="62"/>
      <name val="Courier New"/>
      <family val="3"/>
    </font>
    <font>
      <b/>
      <sz val="10"/>
      <name val="MS Sans Serif"/>
      <family val="2"/>
    </font>
    <font>
      <b/>
      <sz val="10"/>
      <name val="Times New Roman Tur"/>
      <family val="1"/>
    </font>
    <font>
      <sz val="12"/>
      <color indexed="54"/>
      <name val="Courier New"/>
      <family val="3"/>
    </font>
    <font>
      <b/>
      <sz val="18"/>
      <name val="Courier New"/>
      <family val="3"/>
    </font>
    <font>
      <sz val="18"/>
      <name val="Arial Tur"/>
      <family val="0"/>
    </font>
    <font>
      <b/>
      <sz val="22"/>
      <name val="Courier New"/>
      <family val="3"/>
    </font>
    <font>
      <b/>
      <sz val="14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sz val="22"/>
      <name val="Arial Tur"/>
      <family val="0"/>
    </font>
    <font>
      <b/>
      <sz val="12"/>
      <name val="Courier New"/>
      <family val="3"/>
    </font>
    <font>
      <b/>
      <sz val="12"/>
      <color indexed="62"/>
      <name val="Courier New"/>
      <family val="3"/>
    </font>
    <font>
      <sz val="8"/>
      <name val="Courier New"/>
      <family val="3"/>
    </font>
    <font>
      <b/>
      <sz val="12"/>
      <color indexed="10"/>
      <name val="Arial Tur"/>
      <family val="2"/>
    </font>
    <font>
      <b/>
      <sz val="12"/>
      <color indexed="10"/>
      <name val="MS Sans Serif"/>
      <family val="2"/>
    </font>
    <font>
      <sz val="11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54"/>
      <name val="Times New Roman"/>
      <family val="1"/>
    </font>
    <font>
      <b/>
      <sz val="11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60"/>
      <name val="Times New Roman"/>
      <family val="1"/>
    </font>
    <font>
      <i/>
      <sz val="11"/>
      <color indexed="54"/>
      <name val="Times New Roman"/>
      <family val="1"/>
    </font>
    <font>
      <b/>
      <sz val="11"/>
      <color indexed="48"/>
      <name val="Times New Roman"/>
      <family val="1"/>
    </font>
    <font>
      <sz val="11"/>
      <color indexed="17"/>
      <name val="Times New Roman"/>
      <family val="1"/>
    </font>
    <font>
      <sz val="11"/>
      <color indexed="60"/>
      <name val="Times New Roman"/>
      <family val="1"/>
    </font>
    <font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0"/>
      <name val="Times New Roman"/>
      <family val="1"/>
    </font>
    <font>
      <sz val="11"/>
      <color indexed="16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Arial Tur"/>
      <family val="0"/>
    </font>
    <font>
      <b/>
      <sz val="11"/>
      <color indexed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" applyNumberFormat="0" applyFill="0" applyAlignment="0" applyProtection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20" borderId="5" applyNumberFormat="0" applyAlignment="0" applyProtection="0"/>
    <xf numFmtId="0" fontId="93" fillId="21" borderId="6" applyNumberFormat="0" applyAlignment="0" applyProtection="0"/>
    <xf numFmtId="0" fontId="94" fillId="20" borderId="6" applyNumberFormat="0" applyAlignment="0" applyProtection="0"/>
    <xf numFmtId="0" fontId="95" fillId="22" borderId="7" applyNumberFormat="0" applyAlignment="0" applyProtection="0"/>
    <xf numFmtId="0" fontId="9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7" fillId="24" borderId="0" applyNumberFormat="0" applyBorder="0" applyAlignment="0" applyProtection="0"/>
    <xf numFmtId="0" fontId="0" fillId="25" borderId="8" applyNumberFormat="0" applyFont="0" applyAlignment="0" applyProtection="0"/>
    <xf numFmtId="0" fontId="9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 quotePrefix="1">
      <alignment horizontal="right"/>
    </xf>
    <xf numFmtId="3" fontId="8" fillId="0" borderId="11" xfId="0" applyNumberFormat="1" applyFont="1" applyBorder="1" applyAlignment="1">
      <alignment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33" borderId="0" xfId="0" applyFont="1" applyFill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3" fillId="0" borderId="0" xfId="0" applyFont="1" applyAlignment="1">
      <alignment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Alignment="1" quotePrefix="1">
      <alignment horizontal="right"/>
    </xf>
    <xf numFmtId="0" fontId="22" fillId="0" borderId="0" xfId="0" applyFont="1" applyAlignment="1" quotePrefix="1">
      <alignment horizontal="right"/>
    </xf>
    <xf numFmtId="3" fontId="22" fillId="0" borderId="0" xfId="0" applyNumberFormat="1" applyFont="1" applyAlignment="1">
      <alignment/>
    </xf>
    <xf numFmtId="0" fontId="22" fillId="0" borderId="0" xfId="0" applyFont="1" applyBorder="1" applyAlignment="1" quotePrefix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1" fillId="0" borderId="10" xfId="0" applyFont="1" applyBorder="1" applyAlignment="1">
      <alignment/>
    </xf>
    <xf numFmtId="3" fontId="22" fillId="0" borderId="0" xfId="0" applyNumberFormat="1" applyFont="1" applyAlignment="1">
      <alignment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 quotePrefix="1">
      <alignment horizontal="right"/>
    </xf>
    <xf numFmtId="3" fontId="21" fillId="0" borderId="0" xfId="0" applyNumberFormat="1" applyFont="1" applyBorder="1" applyAlignment="1" quotePrefix="1">
      <alignment horizontal="right"/>
    </xf>
    <xf numFmtId="0" fontId="21" fillId="0" borderId="0" xfId="0" applyFont="1" applyBorder="1" applyAlignment="1" quotePrefix="1">
      <alignment horizontal="right"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1" fillId="0" borderId="0" xfId="0" applyFont="1" applyFill="1" applyBorder="1" applyAlignment="1">
      <alignment horizontal="center" wrapText="1"/>
    </xf>
    <xf numFmtId="0" fontId="24" fillId="0" borderId="0" xfId="0" applyFont="1" applyAlignment="1">
      <alignment vertical="center"/>
    </xf>
    <xf numFmtId="3" fontId="5" fillId="0" borderId="0" xfId="0" applyNumberFormat="1" applyFont="1" applyAlignment="1">
      <alignment/>
    </xf>
    <xf numFmtId="0" fontId="21" fillId="33" borderId="0" xfId="0" applyFont="1" applyFill="1" applyAlignment="1">
      <alignment/>
    </xf>
    <xf numFmtId="0" fontId="21" fillId="33" borderId="13" xfId="0" applyFont="1" applyFill="1" applyBorder="1" applyAlignment="1">
      <alignment/>
    </xf>
    <xf numFmtId="0" fontId="21" fillId="33" borderId="13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21" fillId="0" borderId="0" xfId="0" applyNumberFormat="1" applyFont="1" applyFill="1" applyAlignment="1">
      <alignment vertical="center"/>
    </xf>
    <xf numFmtId="0" fontId="22" fillId="0" borderId="1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33" borderId="0" xfId="0" applyFont="1" applyFill="1" applyAlignment="1">
      <alignment horizontal="left"/>
    </xf>
    <xf numFmtId="0" fontId="31" fillId="0" borderId="0" xfId="0" applyFont="1" applyAlignment="1">
      <alignment/>
    </xf>
    <xf numFmtId="3" fontId="21" fillId="33" borderId="11" xfId="0" applyNumberFormat="1" applyFont="1" applyFill="1" applyBorder="1" applyAlignment="1">
      <alignment vertical="center"/>
    </xf>
    <xf numFmtId="0" fontId="31" fillId="0" borderId="0" xfId="0" applyFont="1" applyAlignment="1">
      <alignment horizontal="right"/>
    </xf>
    <xf numFmtId="0" fontId="21" fillId="33" borderId="12" xfId="0" applyFont="1" applyFill="1" applyBorder="1" applyAlignment="1">
      <alignment horizontal="center" wrapText="1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 quotePrefix="1">
      <alignment horizontal="right"/>
    </xf>
    <xf numFmtId="3" fontId="21" fillId="33" borderId="11" xfId="0" applyNumberFormat="1" applyFont="1" applyFill="1" applyBorder="1" applyAlignment="1">
      <alignment/>
    </xf>
    <xf numFmtId="3" fontId="21" fillId="33" borderId="11" xfId="0" applyNumberFormat="1" applyFont="1" applyFill="1" applyBorder="1" applyAlignment="1" quotePrefix="1">
      <alignment horizontal="right"/>
    </xf>
    <xf numFmtId="0" fontId="21" fillId="34" borderId="0" xfId="0" applyFont="1" applyFill="1" applyAlignment="1">
      <alignment horizontal="center"/>
    </xf>
    <xf numFmtId="0" fontId="21" fillId="34" borderId="12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/>
    </xf>
    <xf numFmtId="3" fontId="21" fillId="34" borderId="11" xfId="0" applyNumberFormat="1" applyFont="1" applyFill="1" applyBorder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1" fillId="33" borderId="0" xfId="0" applyFont="1" applyFill="1" applyBorder="1" applyAlignment="1">
      <alignment horizontal="center" wrapText="1"/>
    </xf>
    <xf numFmtId="3" fontId="2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32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2" fillId="35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3" fontId="22" fillId="0" borderId="0" xfId="0" applyNumberFormat="1" applyFont="1" applyAlignment="1">
      <alignment horizontal="center"/>
    </xf>
    <xf numFmtId="0" fontId="22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/>
    </xf>
    <xf numFmtId="3" fontId="21" fillId="33" borderId="13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3" fontId="22" fillId="33" borderId="13" xfId="0" applyNumberFormat="1" applyFont="1" applyFill="1" applyBorder="1" applyAlignment="1">
      <alignment horizontal="center"/>
    </xf>
    <xf numFmtId="3" fontId="22" fillId="0" borderId="0" xfId="0" applyNumberFormat="1" applyFont="1" applyAlignment="1" quotePrefix="1">
      <alignment/>
    </xf>
    <xf numFmtId="3" fontId="35" fillId="36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3" fontId="35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/>
    </xf>
    <xf numFmtId="0" fontId="45" fillId="0" borderId="0" xfId="0" applyFont="1" applyAlignment="1">
      <alignment/>
    </xf>
    <xf numFmtId="3" fontId="2" fillId="0" borderId="0" xfId="0" applyNumberFormat="1" applyFont="1" applyAlignment="1" quotePrefix="1">
      <alignment horizontal="right"/>
    </xf>
    <xf numFmtId="3" fontId="4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3" fillId="0" borderId="0" xfId="0" applyNumberFormat="1" applyFont="1" applyAlignment="1">
      <alignment horizontal="right"/>
    </xf>
    <xf numFmtId="0" fontId="44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3" fontId="43" fillId="0" borderId="11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25" fillId="33" borderId="14" xfId="0" applyFont="1" applyFill="1" applyBorder="1" applyAlignment="1">
      <alignment horizontal="center" vertical="center"/>
    </xf>
    <xf numFmtId="0" fontId="46" fillId="33" borderId="15" xfId="0" applyNumberFormat="1" applyFont="1" applyFill="1" applyBorder="1" applyAlignment="1">
      <alignment horizontal="center" vertical="center"/>
    </xf>
    <xf numFmtId="0" fontId="46" fillId="33" borderId="16" xfId="0" applyNumberFormat="1" applyFont="1" applyFill="1" applyBorder="1" applyAlignment="1">
      <alignment horizontal="center" vertical="center"/>
    </xf>
    <xf numFmtId="3" fontId="46" fillId="0" borderId="0" xfId="0" applyNumberFormat="1" applyFont="1" applyAlignment="1">
      <alignment/>
    </xf>
    <xf numFmtId="3" fontId="47" fillId="33" borderId="11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 quotePrefix="1">
      <alignment horizontal="right"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172" fontId="50" fillId="0" borderId="0" xfId="0" applyNumberFormat="1" applyFont="1" applyBorder="1" applyAlignment="1">
      <alignment horizontal="left"/>
    </xf>
    <xf numFmtId="172" fontId="51" fillId="0" borderId="0" xfId="0" applyNumberFormat="1" applyFont="1" applyBorder="1" applyAlignment="1">
      <alignment horizontal="left"/>
    </xf>
    <xf numFmtId="172" fontId="52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172" fontId="54" fillId="0" borderId="0" xfId="0" applyNumberFormat="1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3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48" fillId="0" borderId="0" xfId="0" applyFont="1" applyFill="1" applyBorder="1" applyAlignment="1">
      <alignment/>
    </xf>
    <xf numFmtId="0" fontId="53" fillId="0" borderId="17" xfId="0" applyFont="1" applyBorder="1" applyAlignment="1">
      <alignment horizontal="center"/>
    </xf>
    <xf numFmtId="3" fontId="51" fillId="0" borderId="18" xfId="0" applyNumberFormat="1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3" fontId="51" fillId="0" borderId="19" xfId="0" applyNumberFormat="1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3" fontId="51" fillId="0" borderId="20" xfId="0" applyNumberFormat="1" applyFont="1" applyBorder="1" applyAlignment="1">
      <alignment horizontal="center"/>
    </xf>
    <xf numFmtId="172" fontId="56" fillId="0" borderId="0" xfId="0" applyNumberFormat="1" applyFont="1" applyBorder="1" applyAlignment="1">
      <alignment horizontal="center"/>
    </xf>
    <xf numFmtId="172" fontId="52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3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3" fontId="51" fillId="0" borderId="0" xfId="0" applyNumberFormat="1" applyFont="1" applyBorder="1" applyAlignment="1">
      <alignment/>
    </xf>
    <xf numFmtId="3" fontId="51" fillId="0" borderId="0" xfId="0" applyNumberFormat="1" applyFont="1" applyBorder="1" applyAlignment="1">
      <alignment horizontal="center" vertical="center"/>
    </xf>
    <xf numFmtId="3" fontId="48" fillId="33" borderId="17" xfId="0" applyNumberFormat="1" applyFont="1" applyFill="1" applyBorder="1" applyAlignment="1">
      <alignment/>
    </xf>
    <xf numFmtId="3" fontId="51" fillId="33" borderId="13" xfId="0" applyNumberFormat="1" applyFont="1" applyFill="1" applyBorder="1" applyAlignment="1">
      <alignment horizontal="center"/>
    </xf>
    <xf numFmtId="3" fontId="51" fillId="33" borderId="13" xfId="0" applyNumberFormat="1" applyFont="1" applyFill="1" applyBorder="1" applyAlignment="1">
      <alignment/>
    </xf>
    <xf numFmtId="172" fontId="48" fillId="0" borderId="0" xfId="0" applyNumberFormat="1" applyFont="1" applyBorder="1" applyAlignment="1">
      <alignment/>
    </xf>
    <xf numFmtId="172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3" fillId="0" borderId="0" xfId="0" applyFont="1" applyBorder="1" applyAlignment="1">
      <alignment/>
    </xf>
    <xf numFmtId="172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right"/>
    </xf>
    <xf numFmtId="172" fontId="59" fillId="0" borderId="0" xfId="0" applyNumberFormat="1" applyFont="1" applyBorder="1" applyAlignment="1">
      <alignment horizontal="center"/>
    </xf>
    <xf numFmtId="172" fontId="59" fillId="0" borderId="0" xfId="0" applyNumberFormat="1" applyFont="1" applyBorder="1" applyAlignment="1" quotePrefix="1">
      <alignment horizontal="center"/>
    </xf>
    <xf numFmtId="172" fontId="57" fillId="0" borderId="0" xfId="0" applyNumberFormat="1" applyFont="1" applyBorder="1" applyAlignment="1" quotePrefix="1">
      <alignment horizontal="center"/>
    </xf>
    <xf numFmtId="0" fontId="57" fillId="0" borderId="0" xfId="0" applyFont="1" applyBorder="1" applyAlignment="1">
      <alignment horizontal="center"/>
    </xf>
    <xf numFmtId="172" fontId="57" fillId="0" borderId="0" xfId="0" applyNumberFormat="1" applyFont="1" applyBorder="1" applyAlignment="1">
      <alignment horizontal="center"/>
    </xf>
    <xf numFmtId="172" fontId="58" fillId="0" borderId="0" xfId="0" applyNumberFormat="1" applyFont="1" applyBorder="1" applyAlignment="1" quotePrefix="1">
      <alignment horizontal="center"/>
    </xf>
    <xf numFmtId="0" fontId="58" fillId="0" borderId="0" xfId="0" applyFont="1" applyBorder="1" applyAlignment="1">
      <alignment horizontal="center"/>
    </xf>
    <xf numFmtId="3" fontId="59" fillId="0" borderId="0" xfId="0" applyNumberFormat="1" applyFont="1" applyBorder="1" applyAlignment="1">
      <alignment/>
    </xf>
    <xf numFmtId="0" fontId="59" fillId="0" borderId="21" xfId="0" applyFont="1" applyBorder="1" applyAlignment="1">
      <alignment horizontal="center"/>
    </xf>
    <xf numFmtId="0" fontId="59" fillId="0" borderId="0" xfId="0" applyFont="1" applyBorder="1" applyAlignment="1">
      <alignment/>
    </xf>
    <xf numFmtId="3" fontId="59" fillId="0" borderId="21" xfId="0" applyNumberFormat="1" applyFont="1" applyBorder="1" applyAlignment="1">
      <alignment/>
    </xf>
    <xf numFmtId="172" fontId="58" fillId="0" borderId="0" xfId="0" applyNumberFormat="1" applyFont="1" applyBorder="1" applyAlignment="1">
      <alignment horizontal="center"/>
    </xf>
    <xf numFmtId="3" fontId="59" fillId="0" borderId="22" xfId="0" applyNumberFormat="1" applyFont="1" applyBorder="1" applyAlignment="1">
      <alignment/>
    </xf>
    <xf numFmtId="0" fontId="48" fillId="0" borderId="0" xfId="0" applyFont="1" applyAlignment="1">
      <alignment/>
    </xf>
    <xf numFmtId="172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172" fontId="51" fillId="0" borderId="23" xfId="0" applyNumberFormat="1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3" fontId="51" fillId="0" borderId="0" xfId="0" applyNumberFormat="1" applyFont="1" applyBorder="1" applyAlignment="1">
      <alignment/>
    </xf>
    <xf numFmtId="0" fontId="60" fillId="0" borderId="23" xfId="0" applyFont="1" applyBorder="1" applyAlignment="1">
      <alignment/>
    </xf>
    <xf numFmtId="3" fontId="51" fillId="0" borderId="23" xfId="0" applyNumberFormat="1" applyFont="1" applyBorder="1" applyAlignment="1">
      <alignment/>
    </xf>
    <xf numFmtId="0" fontId="59" fillId="0" borderId="0" xfId="0" applyFont="1" applyBorder="1" applyAlignment="1">
      <alignment horizontal="center"/>
    </xf>
    <xf numFmtId="172" fontId="48" fillId="0" borderId="0" xfId="0" applyNumberFormat="1" applyFont="1" applyBorder="1" applyAlignment="1" quotePrefix="1">
      <alignment horizontal="center"/>
    </xf>
    <xf numFmtId="172" fontId="48" fillId="0" borderId="23" xfId="0" applyNumberFormat="1" applyFont="1" applyBorder="1" applyAlignment="1">
      <alignment horizontal="center"/>
    </xf>
    <xf numFmtId="172" fontId="57" fillId="0" borderId="23" xfId="0" applyNumberFormat="1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172" fontId="58" fillId="0" borderId="23" xfId="0" applyNumberFormat="1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3" fontId="48" fillId="0" borderId="23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48" fillId="0" borderId="0" xfId="0" applyFont="1" applyAlignment="1" quotePrefix="1">
      <alignment horizontal="right"/>
    </xf>
    <xf numFmtId="0" fontId="60" fillId="0" borderId="24" xfId="0" applyFont="1" applyBorder="1" applyAlignment="1">
      <alignment/>
    </xf>
    <xf numFmtId="3" fontId="51" fillId="0" borderId="23" xfId="0" applyNumberFormat="1" applyFont="1" applyBorder="1" applyAlignment="1">
      <alignment/>
    </xf>
    <xf numFmtId="0" fontId="51" fillId="0" borderId="23" xfId="0" applyFont="1" applyBorder="1" applyAlignment="1">
      <alignment/>
    </xf>
    <xf numFmtId="172" fontId="48" fillId="37" borderId="0" xfId="0" applyNumberFormat="1" applyFont="1" applyFill="1" applyBorder="1" applyAlignment="1">
      <alignment horizontal="center"/>
    </xf>
    <xf numFmtId="172" fontId="57" fillId="37" borderId="0" xfId="0" applyNumberFormat="1" applyFont="1" applyFill="1" applyBorder="1" applyAlignment="1">
      <alignment horizontal="center"/>
    </xf>
    <xf numFmtId="0" fontId="57" fillId="37" borderId="0" xfId="0" applyFont="1" applyFill="1" applyBorder="1" applyAlignment="1">
      <alignment horizontal="center"/>
    </xf>
    <xf numFmtId="0" fontId="53" fillId="37" borderId="0" xfId="0" applyFont="1" applyFill="1" applyBorder="1" applyAlignment="1">
      <alignment horizontal="center"/>
    </xf>
    <xf numFmtId="172" fontId="58" fillId="37" borderId="0" xfId="0" applyNumberFormat="1" applyFont="1" applyFill="1" applyBorder="1" applyAlignment="1">
      <alignment horizontal="center"/>
    </xf>
    <xf numFmtId="0" fontId="58" fillId="37" borderId="0" xfId="0" applyFont="1" applyFill="1" applyBorder="1" applyAlignment="1">
      <alignment horizontal="center"/>
    </xf>
    <xf numFmtId="3" fontId="61" fillId="0" borderId="0" xfId="0" applyNumberFormat="1" applyFont="1" applyBorder="1" applyAlignment="1">
      <alignment/>
    </xf>
    <xf numFmtId="0" fontId="61" fillId="38" borderId="0" xfId="0" applyFont="1" applyFill="1" applyBorder="1" applyAlignment="1">
      <alignment/>
    </xf>
    <xf numFmtId="3" fontId="61" fillId="38" borderId="0" xfId="0" applyNumberFormat="1" applyFont="1" applyFill="1" applyBorder="1" applyAlignment="1">
      <alignment/>
    </xf>
    <xf numFmtId="0" fontId="48" fillId="38" borderId="0" xfId="0" applyFont="1" applyFill="1" applyBorder="1" applyAlignment="1">
      <alignment/>
    </xf>
    <xf numFmtId="3" fontId="61" fillId="38" borderId="11" xfId="0" applyNumberFormat="1" applyFont="1" applyFill="1" applyBorder="1" applyAlignment="1">
      <alignment/>
    </xf>
    <xf numFmtId="0" fontId="61" fillId="0" borderId="0" xfId="0" applyFont="1" applyBorder="1" applyAlignment="1">
      <alignment/>
    </xf>
    <xf numFmtId="172" fontId="48" fillId="0" borderId="0" xfId="0" applyNumberFormat="1" applyFont="1" applyBorder="1" applyAlignment="1">
      <alignment/>
    </xf>
    <xf numFmtId="172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3" fillId="0" borderId="0" xfId="0" applyFont="1" applyBorder="1" applyAlignment="1">
      <alignment/>
    </xf>
    <xf numFmtId="172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172" fontId="48" fillId="0" borderId="0" xfId="0" applyNumberFormat="1" applyFont="1" applyBorder="1" applyAlignment="1">
      <alignment horizontal="right"/>
    </xf>
    <xf numFmtId="172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172" fontId="58" fillId="0" borderId="0" xfId="0" applyNumberFormat="1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172" fontId="48" fillId="0" borderId="23" xfId="0" applyNumberFormat="1" applyFont="1" applyBorder="1" applyAlignment="1">
      <alignment/>
    </xf>
    <xf numFmtId="172" fontId="57" fillId="0" borderId="23" xfId="0" applyNumberFormat="1" applyFont="1" applyBorder="1" applyAlignment="1">
      <alignment/>
    </xf>
    <xf numFmtId="0" fontId="57" fillId="0" borderId="23" xfId="0" applyFont="1" applyBorder="1" applyAlignment="1">
      <alignment/>
    </xf>
    <xf numFmtId="0" fontId="53" fillId="0" borderId="23" xfId="0" applyFont="1" applyBorder="1" applyAlignment="1">
      <alignment/>
    </xf>
    <xf numFmtId="172" fontId="58" fillId="0" borderId="23" xfId="0" applyNumberFormat="1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23" xfId="0" applyFont="1" applyBorder="1" applyAlignment="1">
      <alignment/>
    </xf>
    <xf numFmtId="172" fontId="58" fillId="0" borderId="23" xfId="0" applyNumberFormat="1" applyFont="1" applyBorder="1" applyAlignment="1">
      <alignment/>
    </xf>
    <xf numFmtId="172" fontId="48" fillId="37" borderId="0" xfId="0" applyNumberFormat="1" applyFont="1" applyFill="1" applyBorder="1" applyAlignment="1">
      <alignment/>
    </xf>
    <xf numFmtId="172" fontId="57" fillId="37" borderId="0" xfId="0" applyNumberFormat="1" applyFont="1" applyFill="1" applyBorder="1" applyAlignment="1">
      <alignment/>
    </xf>
    <xf numFmtId="0" fontId="57" fillId="37" borderId="0" xfId="0" applyFont="1" applyFill="1" applyBorder="1" applyAlignment="1">
      <alignment/>
    </xf>
    <xf numFmtId="0" fontId="53" fillId="37" borderId="0" xfId="0" applyFont="1" applyFill="1" applyBorder="1" applyAlignment="1">
      <alignment/>
    </xf>
    <xf numFmtId="172" fontId="58" fillId="37" borderId="0" xfId="0" applyNumberFormat="1" applyFont="1" applyFill="1" applyBorder="1" applyAlignment="1">
      <alignment/>
    </xf>
    <xf numFmtId="0" fontId="58" fillId="37" borderId="0" xfId="0" applyFont="1" applyFill="1" applyBorder="1" applyAlignment="1">
      <alignment/>
    </xf>
    <xf numFmtId="0" fontId="58" fillId="37" borderId="0" xfId="0" applyFont="1" applyFill="1" applyBorder="1" applyAlignment="1">
      <alignment/>
    </xf>
    <xf numFmtId="172" fontId="58" fillId="37" borderId="0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48" fillId="38" borderId="0" xfId="0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 horizontal="center"/>
    </xf>
    <xf numFmtId="3" fontId="59" fillId="0" borderId="21" xfId="0" applyNumberFormat="1" applyFont="1" applyBorder="1" applyAlignment="1" quotePrefix="1">
      <alignment horizontal="right"/>
    </xf>
    <xf numFmtId="3" fontId="59" fillId="0" borderId="0" xfId="0" applyNumberFormat="1" applyFont="1" applyBorder="1" applyAlignment="1" quotePrefix="1">
      <alignment horizontal="right"/>
    </xf>
    <xf numFmtId="3" fontId="51" fillId="0" borderId="23" xfId="0" applyNumberFormat="1" applyFont="1" applyBorder="1" applyAlignment="1" quotePrefix="1">
      <alignment horizontal="right"/>
    </xf>
    <xf numFmtId="3" fontId="63" fillId="0" borderId="0" xfId="0" applyNumberFormat="1" applyFont="1" applyBorder="1" applyAlignment="1">
      <alignment/>
    </xf>
    <xf numFmtId="172" fontId="59" fillId="0" borderId="0" xfId="0" applyNumberFormat="1" applyFont="1" applyBorder="1" applyAlignment="1" quotePrefix="1">
      <alignment horizontal="right"/>
    </xf>
    <xf numFmtId="172" fontId="57" fillId="0" borderId="0" xfId="0" applyNumberFormat="1" applyFont="1" applyBorder="1" applyAlignment="1" quotePrefix="1">
      <alignment horizontal="right"/>
    </xf>
    <xf numFmtId="0" fontId="57" fillId="0" borderId="0" xfId="0" applyFont="1" applyBorder="1" applyAlignment="1" quotePrefix="1">
      <alignment horizontal="right"/>
    </xf>
    <xf numFmtId="0" fontId="53" fillId="0" borderId="0" xfId="0" applyFont="1" applyBorder="1" applyAlignment="1" quotePrefix="1">
      <alignment horizontal="right"/>
    </xf>
    <xf numFmtId="172" fontId="59" fillId="0" borderId="0" xfId="0" applyNumberFormat="1" applyFont="1" applyBorder="1" applyAlignment="1">
      <alignment horizontal="right"/>
    </xf>
    <xf numFmtId="3" fontId="64" fillId="0" borderId="0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3" fontId="64" fillId="0" borderId="23" xfId="0" applyNumberFormat="1" applyFont="1" applyBorder="1" applyAlignment="1">
      <alignment/>
    </xf>
    <xf numFmtId="172" fontId="61" fillId="38" borderId="0" xfId="0" applyNumberFormat="1" applyFont="1" applyFill="1" applyBorder="1" applyAlignment="1">
      <alignment horizontal="left"/>
    </xf>
    <xf numFmtId="172" fontId="48" fillId="0" borderId="13" xfId="0" applyNumberFormat="1" applyFont="1" applyBorder="1" applyAlignment="1">
      <alignment/>
    </xf>
    <xf numFmtId="172" fontId="57" fillId="0" borderId="13" xfId="0" applyNumberFormat="1" applyFont="1" applyBorder="1" applyAlignment="1">
      <alignment/>
    </xf>
    <xf numFmtId="0" fontId="57" fillId="0" borderId="13" xfId="0" applyFont="1" applyBorder="1" applyAlignment="1">
      <alignment/>
    </xf>
    <xf numFmtId="0" fontId="53" fillId="0" borderId="13" xfId="0" applyFont="1" applyBorder="1" applyAlignment="1">
      <alignment/>
    </xf>
    <xf numFmtId="172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/>
    </xf>
    <xf numFmtId="3" fontId="48" fillId="0" borderId="13" xfId="0" applyNumberFormat="1" applyFont="1" applyBorder="1" applyAlignment="1">
      <alignment/>
    </xf>
    <xf numFmtId="0" fontId="48" fillId="0" borderId="13" xfId="0" applyFont="1" applyBorder="1" applyAlignment="1">
      <alignment/>
    </xf>
    <xf numFmtId="3" fontId="48" fillId="0" borderId="25" xfId="0" applyNumberFormat="1" applyFont="1" applyBorder="1" applyAlignment="1">
      <alignment/>
    </xf>
    <xf numFmtId="172" fontId="61" fillId="34" borderId="11" xfId="0" applyNumberFormat="1" applyFont="1" applyFill="1" applyBorder="1" applyAlignment="1">
      <alignment horizontal="left"/>
    </xf>
    <xf numFmtId="3" fontId="61" fillId="34" borderId="11" xfId="0" applyNumberFormat="1" applyFont="1" applyFill="1" applyBorder="1" applyAlignment="1">
      <alignment/>
    </xf>
    <xf numFmtId="0" fontId="61" fillId="34" borderId="11" xfId="0" applyFont="1" applyFill="1" applyBorder="1" applyAlignment="1">
      <alignment/>
    </xf>
    <xf numFmtId="3" fontId="48" fillId="34" borderId="11" xfId="0" applyNumberFormat="1" applyFont="1" applyFill="1" applyBorder="1" applyAlignment="1">
      <alignment/>
    </xf>
    <xf numFmtId="0" fontId="48" fillId="0" borderId="0" xfId="0" applyFont="1" applyBorder="1" applyAlignment="1">
      <alignment horizontal="right"/>
    </xf>
    <xf numFmtId="3" fontId="48" fillId="0" borderId="0" xfId="0" applyNumberFormat="1" applyFont="1" applyBorder="1" applyAlignment="1" quotePrefix="1">
      <alignment horizontal="right"/>
    </xf>
    <xf numFmtId="0" fontId="51" fillId="0" borderId="11" xfId="0" applyFont="1" applyBorder="1" applyAlignment="1">
      <alignment horizontal="right"/>
    </xf>
    <xf numFmtId="3" fontId="48" fillId="0" borderId="11" xfId="0" applyNumberFormat="1" applyFont="1" applyBorder="1" applyAlignment="1">
      <alignment/>
    </xf>
    <xf numFmtId="3" fontId="61" fillId="0" borderId="11" xfId="0" applyNumberFormat="1" applyFont="1" applyBorder="1" applyAlignment="1">
      <alignment/>
    </xf>
    <xf numFmtId="3" fontId="63" fillId="0" borderId="11" xfId="0" applyNumberFormat="1" applyFont="1" applyBorder="1" applyAlignment="1">
      <alignment/>
    </xf>
    <xf numFmtId="3" fontId="51" fillId="0" borderId="11" xfId="0" applyNumberFormat="1" applyFont="1" applyBorder="1" applyAlignment="1">
      <alignment/>
    </xf>
    <xf numFmtId="172" fontId="48" fillId="0" borderId="0" xfId="0" applyNumberFormat="1" applyFont="1" applyAlignment="1">
      <alignment/>
    </xf>
    <xf numFmtId="172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3" fillId="0" borderId="0" xfId="0" applyFont="1" applyAlignment="1">
      <alignment/>
    </xf>
    <xf numFmtId="172" fontId="58" fillId="0" borderId="0" xfId="0" applyNumberFormat="1" applyFont="1" applyAlignment="1">
      <alignment/>
    </xf>
    <xf numFmtId="0" fontId="58" fillId="0" borderId="0" xfId="0" applyFont="1" applyAlignment="1">
      <alignment/>
    </xf>
    <xf numFmtId="3" fontId="48" fillId="0" borderId="0" xfId="0" applyNumberFormat="1" applyFont="1" applyAlignment="1">
      <alignment/>
    </xf>
    <xf numFmtId="172" fontId="48" fillId="0" borderId="0" xfId="0" applyNumberFormat="1" applyFont="1" applyAlignment="1">
      <alignment/>
    </xf>
    <xf numFmtId="172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3" fillId="0" borderId="0" xfId="0" applyFont="1" applyAlignment="1">
      <alignment/>
    </xf>
    <xf numFmtId="172" fontId="58" fillId="0" borderId="0" xfId="0" applyNumberFormat="1" applyFont="1" applyAlignment="1">
      <alignment/>
    </xf>
    <xf numFmtId="0" fontId="58" fillId="0" borderId="0" xfId="0" applyFont="1" applyAlignment="1">
      <alignment/>
    </xf>
    <xf numFmtId="172" fontId="48" fillId="38" borderId="11" xfId="0" applyNumberFormat="1" applyFont="1" applyFill="1" applyBorder="1" applyAlignment="1">
      <alignment horizontal="center"/>
    </xf>
    <xf numFmtId="0" fontId="57" fillId="38" borderId="11" xfId="0" applyFont="1" applyFill="1" applyBorder="1" applyAlignment="1">
      <alignment horizontal="center"/>
    </xf>
    <xf numFmtId="172" fontId="57" fillId="38" borderId="11" xfId="0" applyNumberFormat="1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/>
    </xf>
    <xf numFmtId="0" fontId="58" fillId="38" borderId="11" xfId="0" applyFont="1" applyFill="1" applyBorder="1" applyAlignment="1">
      <alignment horizontal="center"/>
    </xf>
    <xf numFmtId="3" fontId="51" fillId="38" borderId="11" xfId="0" applyNumberFormat="1" applyFont="1" applyFill="1" applyBorder="1" applyAlignment="1">
      <alignment/>
    </xf>
    <xf numFmtId="0" fontId="51" fillId="38" borderId="11" xfId="0" applyFont="1" applyFill="1" applyBorder="1" applyAlignment="1">
      <alignment horizontal="center"/>
    </xf>
    <xf numFmtId="0" fontId="60" fillId="38" borderId="11" xfId="0" applyFont="1" applyFill="1" applyBorder="1" applyAlignment="1">
      <alignment/>
    </xf>
    <xf numFmtId="172" fontId="58" fillId="38" borderId="11" xfId="0" applyNumberFormat="1" applyFont="1" applyFill="1" applyBorder="1" applyAlignment="1">
      <alignment horizontal="center"/>
    </xf>
    <xf numFmtId="3" fontId="51" fillId="38" borderId="11" xfId="0" applyNumberFormat="1" applyFont="1" applyFill="1" applyBorder="1" applyAlignment="1" quotePrefix="1">
      <alignment horizontal="right"/>
    </xf>
    <xf numFmtId="3" fontId="61" fillId="38" borderId="11" xfId="0" applyNumberFormat="1" applyFont="1" applyFill="1" applyBorder="1" applyAlignment="1" quotePrefix="1">
      <alignment horizontal="right"/>
    </xf>
    <xf numFmtId="3" fontId="61" fillId="0" borderId="0" xfId="0" applyNumberFormat="1" applyFont="1" applyBorder="1" applyAlignment="1">
      <alignment vertical="center"/>
    </xf>
    <xf numFmtId="172" fontId="57" fillId="38" borderId="23" xfId="0" applyNumberFormat="1" applyFont="1" applyFill="1" applyBorder="1" applyAlignment="1">
      <alignment horizontal="center"/>
    </xf>
    <xf numFmtId="0" fontId="53" fillId="38" borderId="23" xfId="0" applyFont="1" applyFill="1" applyBorder="1" applyAlignment="1">
      <alignment horizontal="center"/>
    </xf>
    <xf numFmtId="172" fontId="58" fillId="38" borderId="23" xfId="0" applyNumberFormat="1" applyFont="1" applyFill="1" applyBorder="1" applyAlignment="1">
      <alignment horizontal="center"/>
    </xf>
    <xf numFmtId="0" fontId="58" fillId="38" borderId="23" xfId="0" applyFont="1" applyFill="1" applyBorder="1" applyAlignment="1">
      <alignment horizontal="center"/>
    </xf>
    <xf numFmtId="3" fontId="51" fillId="38" borderId="0" xfId="0" applyNumberFormat="1" applyFont="1" applyFill="1" applyBorder="1" applyAlignment="1">
      <alignment/>
    </xf>
    <xf numFmtId="0" fontId="51" fillId="38" borderId="23" xfId="0" applyFont="1" applyFill="1" applyBorder="1" applyAlignment="1">
      <alignment horizontal="center"/>
    </xf>
    <xf numFmtId="0" fontId="60" fillId="38" borderId="23" xfId="0" applyFont="1" applyFill="1" applyBorder="1" applyAlignment="1">
      <alignment/>
    </xf>
    <xf numFmtId="3" fontId="51" fillId="38" borderId="23" xfId="0" applyNumberFormat="1" applyFont="1" applyFill="1" applyBorder="1" applyAlignment="1">
      <alignment/>
    </xf>
    <xf numFmtId="3" fontId="48" fillId="38" borderId="23" xfId="0" applyNumberFormat="1" applyFont="1" applyFill="1" applyBorder="1" applyAlignment="1">
      <alignment/>
    </xf>
    <xf numFmtId="0" fontId="57" fillId="38" borderId="23" xfId="0" applyFont="1" applyFill="1" applyBorder="1" applyAlignment="1">
      <alignment horizontal="center"/>
    </xf>
    <xf numFmtId="172" fontId="48" fillId="38" borderId="23" xfId="0" applyNumberFormat="1" applyFont="1" applyFill="1" applyBorder="1" applyAlignment="1">
      <alignment horizontal="center"/>
    </xf>
    <xf numFmtId="3" fontId="48" fillId="38" borderId="11" xfId="0" applyNumberFormat="1" applyFont="1" applyFill="1" applyBorder="1" applyAlignment="1">
      <alignment/>
    </xf>
    <xf numFmtId="0" fontId="51" fillId="38" borderId="11" xfId="0" applyFont="1" applyFill="1" applyBorder="1" applyAlignment="1">
      <alignment/>
    </xf>
    <xf numFmtId="3" fontId="61" fillId="39" borderId="0" xfId="0" applyNumberFormat="1" applyFont="1" applyFill="1" applyBorder="1" applyAlignment="1">
      <alignment vertical="center"/>
    </xf>
    <xf numFmtId="3" fontId="51" fillId="39" borderId="0" xfId="0" applyNumberFormat="1" applyFont="1" applyFill="1" applyBorder="1" applyAlignment="1">
      <alignment horizontal="right" vertical="center"/>
    </xf>
    <xf numFmtId="3" fontId="61" fillId="39" borderId="0" xfId="0" applyNumberFormat="1" applyFont="1" applyFill="1" applyBorder="1" applyAlignment="1">
      <alignment horizontal="right" vertical="center"/>
    </xf>
    <xf numFmtId="3" fontId="51" fillId="39" borderId="0" xfId="0" applyNumberFormat="1" applyFont="1" applyFill="1" applyBorder="1" applyAlignment="1">
      <alignment horizontal="right"/>
    </xf>
    <xf numFmtId="3" fontId="61" fillId="39" borderId="26" xfId="0" applyNumberFormat="1" applyFont="1" applyFill="1" applyBorder="1" applyAlignment="1">
      <alignment horizontal="right"/>
    </xf>
    <xf numFmtId="0" fontId="48" fillId="39" borderId="0" xfId="0" applyFont="1" applyFill="1" applyAlignment="1">
      <alignment horizontal="right"/>
    </xf>
    <xf numFmtId="0" fontId="66" fillId="39" borderId="23" xfId="0" applyFont="1" applyFill="1" applyBorder="1" applyAlignment="1" quotePrefix="1">
      <alignment horizontal="right"/>
    </xf>
    <xf numFmtId="3" fontId="51" fillId="33" borderId="0" xfId="0" applyNumberFormat="1" applyFont="1" applyFill="1" applyBorder="1" applyAlignment="1">
      <alignment horizontal="right"/>
    </xf>
    <xf numFmtId="0" fontId="51" fillId="33" borderId="13" xfId="0" applyFont="1" applyFill="1" applyBorder="1" applyAlignment="1" quotePrefix="1">
      <alignment horizontal="right"/>
    </xf>
    <xf numFmtId="3" fontId="61" fillId="39" borderId="0" xfId="0" applyNumberFormat="1" applyFont="1" applyFill="1" applyBorder="1" applyAlignment="1">
      <alignment/>
    </xf>
    <xf numFmtId="3" fontId="63" fillId="39" borderId="0" xfId="0" applyNumberFormat="1" applyFont="1" applyFill="1" applyBorder="1" applyAlignment="1">
      <alignment horizontal="right"/>
    </xf>
    <xf numFmtId="3" fontId="63" fillId="39" borderId="0" xfId="0" applyNumberFormat="1" applyFont="1" applyFill="1" applyBorder="1" applyAlignment="1">
      <alignment/>
    </xf>
    <xf numFmtId="3" fontId="51" fillId="39" borderId="0" xfId="0" applyNumberFormat="1" applyFont="1" applyFill="1" applyBorder="1" applyAlignment="1">
      <alignment/>
    </xf>
    <xf numFmtId="3" fontId="48" fillId="39" borderId="0" xfId="0" applyNumberFormat="1" applyFont="1" applyFill="1" applyBorder="1" applyAlignment="1">
      <alignment horizontal="right"/>
    </xf>
    <xf numFmtId="3" fontId="48" fillId="39" borderId="0" xfId="0" applyNumberFormat="1" applyFont="1" applyFill="1" applyBorder="1" applyAlignment="1">
      <alignment/>
    </xf>
    <xf numFmtId="3" fontId="51" fillId="0" borderId="0" xfId="0" applyNumberFormat="1" applyFont="1" applyBorder="1" applyAlignment="1" quotePrefix="1">
      <alignment horizontal="right"/>
    </xf>
    <xf numFmtId="3" fontId="61" fillId="39" borderId="0" xfId="0" applyNumberFormat="1" applyFont="1" applyFill="1" applyBorder="1" applyAlignment="1" quotePrefix="1">
      <alignment horizontal="right"/>
    </xf>
    <xf numFmtId="3" fontId="51" fillId="38" borderId="23" xfId="0" applyNumberFormat="1" applyFont="1" applyFill="1" applyBorder="1" applyAlignment="1" quotePrefix="1">
      <alignment horizontal="right"/>
    </xf>
    <xf numFmtId="0" fontId="22" fillId="0" borderId="0" xfId="0" applyFont="1" applyAlignment="1">
      <alignment wrapText="1"/>
    </xf>
    <xf numFmtId="3" fontId="21" fillId="35" borderId="11" xfId="0" applyNumberFormat="1" applyFont="1" applyFill="1" applyBorder="1" applyAlignment="1" quotePrefix="1">
      <alignment horizontal="right"/>
    </xf>
    <xf numFmtId="0" fontId="30" fillId="37" borderId="0" xfId="0" applyFont="1" applyFill="1" applyAlignment="1">
      <alignment horizontal="center" vertical="center"/>
    </xf>
    <xf numFmtId="0" fontId="2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17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vertical="center"/>
    </xf>
    <xf numFmtId="0" fontId="30" fillId="35" borderId="0" xfId="0" applyFont="1" applyFill="1" applyAlignment="1">
      <alignment horizontal="center" vertical="center"/>
    </xf>
    <xf numFmtId="0" fontId="37" fillId="34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/>
    </xf>
    <xf numFmtId="0" fontId="32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 vertical="top" wrapText="1"/>
    </xf>
    <xf numFmtId="0" fontId="12" fillId="35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top" wrapText="1"/>
    </xf>
    <xf numFmtId="0" fontId="21" fillId="33" borderId="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vertical="center"/>
    </xf>
    <xf numFmtId="0" fontId="21" fillId="34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3" fontId="51" fillId="33" borderId="0" xfId="0" applyNumberFormat="1" applyFont="1" applyFill="1" applyBorder="1" applyAlignment="1">
      <alignment horizontal="center" vertical="center"/>
    </xf>
    <xf numFmtId="3" fontId="51" fillId="33" borderId="13" xfId="0" applyNumberFormat="1" applyFont="1" applyFill="1" applyBorder="1" applyAlignment="1">
      <alignment horizontal="center" vertical="center"/>
    </xf>
    <xf numFmtId="172" fontId="51" fillId="33" borderId="0" xfId="0" applyNumberFormat="1" applyFont="1" applyFill="1" applyBorder="1" applyAlignment="1">
      <alignment horizontal="left" vertical="center"/>
    </xf>
    <xf numFmtId="172" fontId="51" fillId="33" borderId="13" xfId="0" applyNumberFormat="1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172" fontId="56" fillId="0" borderId="27" xfId="0" applyNumberFormat="1" applyFont="1" applyBorder="1" applyAlignment="1">
      <alignment horizontal="center"/>
    </xf>
    <xf numFmtId="172" fontId="56" fillId="0" borderId="13" xfId="0" applyNumberFormat="1" applyFont="1" applyBorder="1" applyAlignment="1">
      <alignment horizontal="center"/>
    </xf>
    <xf numFmtId="172" fontId="56" fillId="0" borderId="28" xfId="0" applyNumberFormat="1" applyFont="1" applyBorder="1" applyAlignment="1">
      <alignment horizontal="center"/>
    </xf>
    <xf numFmtId="172" fontId="56" fillId="0" borderId="29" xfId="0" applyNumberFormat="1" applyFont="1" applyBorder="1" applyAlignment="1">
      <alignment horizontal="center"/>
    </xf>
    <xf numFmtId="172" fontId="56" fillId="0" borderId="17" xfId="0" applyNumberFormat="1" applyFont="1" applyBorder="1" applyAlignment="1">
      <alignment horizontal="center"/>
    </xf>
    <xf numFmtId="172" fontId="56" fillId="0" borderId="30" xfId="0" applyNumberFormat="1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172" fontId="52" fillId="0" borderId="27" xfId="0" applyNumberFormat="1" applyFont="1" applyBorder="1" applyAlignment="1">
      <alignment horizontal="center"/>
    </xf>
    <xf numFmtId="172" fontId="52" fillId="0" borderId="13" xfId="0" applyNumberFormat="1" applyFont="1" applyBorder="1" applyAlignment="1">
      <alignment horizontal="center"/>
    </xf>
    <xf numFmtId="172" fontId="52" fillId="0" borderId="28" xfId="0" applyNumberFormat="1" applyFont="1" applyBorder="1" applyAlignment="1">
      <alignment horizontal="center"/>
    </xf>
    <xf numFmtId="3" fontId="51" fillId="33" borderId="17" xfId="0" applyNumberFormat="1" applyFont="1" applyFill="1" applyBorder="1" applyAlignment="1">
      <alignment horizontal="right" wrapText="1"/>
    </xf>
    <xf numFmtId="3" fontId="51" fillId="33" borderId="13" xfId="0" applyNumberFormat="1" applyFont="1" applyFill="1" applyBorder="1" applyAlignment="1">
      <alignment horizontal="right" wrapText="1"/>
    </xf>
    <xf numFmtId="3" fontId="61" fillId="39" borderId="26" xfId="0" applyNumberFormat="1" applyFont="1" applyFill="1" applyBorder="1" applyAlignment="1">
      <alignment horizontal="right"/>
    </xf>
    <xf numFmtId="3" fontId="61" fillId="39" borderId="31" xfId="0" applyNumberFormat="1" applyFont="1" applyFill="1" applyBorder="1" applyAlignment="1">
      <alignment horizontal="right"/>
    </xf>
    <xf numFmtId="3" fontId="61" fillId="39" borderId="26" xfId="0" applyNumberFormat="1" applyFont="1" applyFill="1" applyBorder="1" applyAlignment="1" quotePrefix="1">
      <alignment horizontal="right"/>
    </xf>
    <xf numFmtId="3" fontId="61" fillId="39" borderId="31" xfId="0" applyNumberFormat="1" applyFont="1" applyFill="1" applyBorder="1" applyAlignment="1" quotePrefix="1">
      <alignment horizontal="right"/>
    </xf>
    <xf numFmtId="3" fontId="61" fillId="39" borderId="26" xfId="0" applyNumberFormat="1" applyFont="1" applyFill="1" applyBorder="1" applyAlignment="1">
      <alignment horizontal="right" wrapText="1"/>
    </xf>
    <xf numFmtId="3" fontId="61" fillId="39" borderId="31" xfId="0" applyNumberFormat="1" applyFont="1" applyFill="1" applyBorder="1" applyAlignment="1">
      <alignment horizontal="right" wrapText="1"/>
    </xf>
    <xf numFmtId="0" fontId="61" fillId="39" borderId="0" xfId="0" applyFont="1" applyFill="1" applyBorder="1" applyAlignment="1">
      <alignment horizontal="left"/>
    </xf>
    <xf numFmtId="3" fontId="51" fillId="33" borderId="23" xfId="0" applyNumberFormat="1" applyFont="1" applyFill="1" applyBorder="1" applyAlignment="1">
      <alignment horizontal="center"/>
    </xf>
    <xf numFmtId="3" fontId="61" fillId="39" borderId="26" xfId="0" applyNumberFormat="1" applyFont="1" applyFill="1" applyBorder="1" applyAlignment="1">
      <alignment horizontal="right" vertical="center"/>
    </xf>
    <xf numFmtId="3" fontId="61" fillId="39" borderId="0" xfId="0" applyNumberFormat="1" applyFont="1" applyFill="1" applyBorder="1" applyAlignment="1">
      <alignment horizontal="right" vertical="center"/>
    </xf>
    <xf numFmtId="3" fontId="51" fillId="33" borderId="0" xfId="0" applyNumberFormat="1" applyFont="1" applyFill="1" applyBorder="1" applyAlignment="1">
      <alignment horizontal="center" vertical="center" wrapText="1"/>
    </xf>
    <xf numFmtId="3" fontId="51" fillId="33" borderId="13" xfId="0" applyNumberFormat="1" applyFont="1" applyFill="1" applyBorder="1" applyAlignment="1">
      <alignment horizontal="center" vertical="center" wrapText="1"/>
    </xf>
    <xf numFmtId="0" fontId="61" fillId="39" borderId="0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center" vertical="center"/>
    </xf>
    <xf numFmtId="3" fontId="51" fillId="0" borderId="29" xfId="0" applyNumberFormat="1" applyFont="1" applyBorder="1" applyAlignment="1">
      <alignment horizontal="center"/>
    </xf>
    <xf numFmtId="3" fontId="51" fillId="0" borderId="17" xfId="0" applyNumberFormat="1" applyFont="1" applyBorder="1" applyAlignment="1">
      <alignment horizontal="center"/>
    </xf>
    <xf numFmtId="3" fontId="51" fillId="0" borderId="30" xfId="0" applyNumberFormat="1" applyFont="1" applyBorder="1" applyAlignment="1">
      <alignment horizontal="center"/>
    </xf>
    <xf numFmtId="3" fontId="51" fillId="0" borderId="27" xfId="0" applyNumberFormat="1" applyFont="1" applyBorder="1" applyAlignment="1">
      <alignment horizontal="center"/>
    </xf>
    <xf numFmtId="3" fontId="51" fillId="0" borderId="13" xfId="0" applyNumberFormat="1" applyFont="1" applyBorder="1" applyAlignment="1">
      <alignment horizontal="center"/>
    </xf>
    <xf numFmtId="3" fontId="51" fillId="0" borderId="28" xfId="0" applyNumberFormat="1" applyFont="1" applyBorder="1" applyAlignment="1">
      <alignment horizontal="center"/>
    </xf>
    <xf numFmtId="3" fontId="51" fillId="33" borderId="0" xfId="0" applyNumberFormat="1" applyFont="1" applyFill="1" applyBorder="1" applyAlignment="1">
      <alignment horizontal="center"/>
    </xf>
    <xf numFmtId="3" fontId="61" fillId="39" borderId="26" xfId="0" applyNumberFormat="1" applyFont="1" applyFill="1" applyBorder="1" applyAlignment="1" quotePrefix="1">
      <alignment horizontal="right" vertical="center"/>
    </xf>
    <xf numFmtId="3" fontId="61" fillId="39" borderId="0" xfId="0" applyNumberFormat="1" applyFont="1" applyFill="1" applyBorder="1" applyAlignment="1" quotePrefix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17</xdr:col>
      <xdr:colOff>1419225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6225" y="161925"/>
          <a:ext cx="144780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6225" y="1447800"/>
          <a:ext cx="35909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3" name="Rectangle 4"/>
        <xdr:cNvSpPr>
          <a:spLocks/>
        </xdr:cNvSpPr>
      </xdr:nvSpPr>
      <xdr:spPr>
        <a:xfrm>
          <a:off x="8724900" y="1447800"/>
          <a:ext cx="14192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0248900" y="1447800"/>
          <a:ext cx="14192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3335000" y="1447800"/>
          <a:ext cx="14192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6" name="Rectangle 23"/>
        <xdr:cNvSpPr>
          <a:spLocks/>
        </xdr:cNvSpPr>
      </xdr:nvSpPr>
      <xdr:spPr>
        <a:xfrm>
          <a:off x="3867150" y="854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" name="Rectangle 24"/>
        <xdr:cNvSpPr>
          <a:spLocks/>
        </xdr:cNvSpPr>
      </xdr:nvSpPr>
      <xdr:spPr>
        <a:xfrm>
          <a:off x="3867150" y="854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9525</xdr:rowOff>
    </xdr:from>
    <xdr:to>
      <xdr:col>8</xdr:col>
      <xdr:colOff>0</xdr:colOff>
      <xdr:row>7</xdr:row>
      <xdr:rowOff>9525</xdr:rowOff>
    </xdr:to>
    <xdr:sp>
      <xdr:nvSpPr>
        <xdr:cNvPr id="8" name="Rectangle 27"/>
        <xdr:cNvSpPr>
          <a:spLocks/>
        </xdr:cNvSpPr>
      </xdr:nvSpPr>
      <xdr:spPr>
        <a:xfrm>
          <a:off x="5629275" y="1457325"/>
          <a:ext cx="14192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161925</xdr:rowOff>
    </xdr:from>
    <xdr:to>
      <xdr:col>10</xdr:col>
      <xdr:colOff>0</xdr:colOff>
      <xdr:row>6</xdr:row>
      <xdr:rowOff>276225</xdr:rowOff>
    </xdr:to>
    <xdr:sp>
      <xdr:nvSpPr>
        <xdr:cNvPr id="9" name="Rectangle 28"/>
        <xdr:cNvSpPr>
          <a:spLocks/>
        </xdr:cNvSpPr>
      </xdr:nvSpPr>
      <xdr:spPr>
        <a:xfrm>
          <a:off x="7172325" y="1447800"/>
          <a:ext cx="14287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1409700</xdr:colOff>
      <xdr:row>7</xdr:row>
      <xdr:rowOff>9525</xdr:rowOff>
    </xdr:to>
    <xdr:sp>
      <xdr:nvSpPr>
        <xdr:cNvPr id="10" name="Rectangle 29"/>
        <xdr:cNvSpPr>
          <a:spLocks/>
        </xdr:cNvSpPr>
      </xdr:nvSpPr>
      <xdr:spPr>
        <a:xfrm>
          <a:off x="4067175" y="1457325"/>
          <a:ext cx="140970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11" name="Rectangle 33"/>
        <xdr:cNvSpPr>
          <a:spLocks/>
        </xdr:cNvSpPr>
      </xdr:nvSpPr>
      <xdr:spPr>
        <a:xfrm>
          <a:off x="11791950" y="1447800"/>
          <a:ext cx="14192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9075" y="0"/>
          <a:ext cx="1572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1352550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0"/>
          <a:ext cx="5381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34050" y="0"/>
          <a:ext cx="2809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144125" y="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630025" y="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4592300" y="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9075" y="161925"/>
          <a:ext cx="1572577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0</xdr:colOff>
      <xdr:row>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19075" y="1362075"/>
          <a:ext cx="39052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191375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144125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630025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4592300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724525" y="1362075"/>
          <a:ext cx="13430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8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248150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38100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734050" y="0"/>
          <a:ext cx="1371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200900" y="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8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3115925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8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8667750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24</xdr:col>
      <xdr:colOff>1009650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6225" y="161925"/>
          <a:ext cx="183642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6225" y="1447800"/>
          <a:ext cx="35909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3" name="Rectangle 6"/>
        <xdr:cNvSpPr>
          <a:spLocks/>
        </xdr:cNvSpPr>
      </xdr:nvSpPr>
      <xdr:spPr>
        <a:xfrm>
          <a:off x="3867150" y="854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3867150" y="854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1950" y="314325"/>
          <a:ext cx="169354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1950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47850" y="1952625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8963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06013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23063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57162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8" name="Rectangle 11"/>
        <xdr:cNvSpPr>
          <a:spLocks/>
        </xdr:cNvSpPr>
      </xdr:nvSpPr>
      <xdr:spPr>
        <a:xfrm>
          <a:off x="4781550" y="1962150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106013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361950" y="7658100"/>
          <a:ext cx="169354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11" name="Rectangle 17"/>
        <xdr:cNvSpPr>
          <a:spLocks/>
        </xdr:cNvSpPr>
      </xdr:nvSpPr>
      <xdr:spPr>
        <a:xfrm>
          <a:off x="361950" y="929640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1847850" y="9296400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28</xdr:row>
      <xdr:rowOff>0</xdr:rowOff>
    </xdr:to>
    <xdr:sp>
      <xdr:nvSpPr>
        <xdr:cNvPr id="13" name="Rectangle 19"/>
        <xdr:cNvSpPr>
          <a:spLocks/>
        </xdr:cNvSpPr>
      </xdr:nvSpPr>
      <xdr:spPr>
        <a:xfrm>
          <a:off x="4781550" y="9296400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14" name="Rectangle 20"/>
        <xdr:cNvSpPr>
          <a:spLocks/>
        </xdr:cNvSpPr>
      </xdr:nvSpPr>
      <xdr:spPr>
        <a:xfrm>
          <a:off x="8896350" y="9296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15" name="Rectangle 21"/>
        <xdr:cNvSpPr>
          <a:spLocks/>
        </xdr:cNvSpPr>
      </xdr:nvSpPr>
      <xdr:spPr>
        <a:xfrm>
          <a:off x="10601325" y="9296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28</xdr:row>
      <xdr:rowOff>0</xdr:rowOff>
    </xdr:to>
    <xdr:sp>
      <xdr:nvSpPr>
        <xdr:cNvPr id="16" name="Rectangle 22"/>
        <xdr:cNvSpPr>
          <a:spLocks/>
        </xdr:cNvSpPr>
      </xdr:nvSpPr>
      <xdr:spPr>
        <a:xfrm>
          <a:off x="12306300" y="9296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18</xdr:col>
      <xdr:colOff>0</xdr:colOff>
      <xdr:row>28</xdr:row>
      <xdr:rowOff>0</xdr:rowOff>
    </xdr:to>
    <xdr:sp>
      <xdr:nvSpPr>
        <xdr:cNvPr id="17" name="Rectangle 23"/>
        <xdr:cNvSpPr>
          <a:spLocks/>
        </xdr:cNvSpPr>
      </xdr:nvSpPr>
      <xdr:spPr>
        <a:xfrm>
          <a:off x="15716250" y="9296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18" name="Rectangle 24"/>
        <xdr:cNvSpPr>
          <a:spLocks/>
        </xdr:cNvSpPr>
      </xdr:nvSpPr>
      <xdr:spPr>
        <a:xfrm>
          <a:off x="361950" y="929640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133350</xdr:colOff>
      <xdr:row>25</xdr:row>
      <xdr:rowOff>304800</xdr:rowOff>
    </xdr:from>
    <xdr:to>
      <xdr:col>4</xdr:col>
      <xdr:colOff>0</xdr:colOff>
      <xdr:row>27</xdr:row>
      <xdr:rowOff>304800</xdr:rowOff>
    </xdr:to>
    <xdr:sp>
      <xdr:nvSpPr>
        <xdr:cNvPr id="19" name="Rectangle 25"/>
        <xdr:cNvSpPr>
          <a:spLocks/>
        </xdr:cNvSpPr>
      </xdr:nvSpPr>
      <xdr:spPr>
        <a:xfrm>
          <a:off x="1847850" y="9286875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6</xdr:col>
      <xdr:colOff>0</xdr:colOff>
      <xdr:row>28</xdr:row>
      <xdr:rowOff>9525</xdr:rowOff>
    </xdr:to>
    <xdr:sp>
      <xdr:nvSpPr>
        <xdr:cNvPr id="20" name="Rectangle 26"/>
        <xdr:cNvSpPr>
          <a:spLocks/>
        </xdr:cNvSpPr>
      </xdr:nvSpPr>
      <xdr:spPr>
        <a:xfrm>
          <a:off x="4781550" y="9305925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Rectangle 27"/>
        <xdr:cNvSpPr>
          <a:spLocks/>
        </xdr:cNvSpPr>
      </xdr:nvSpPr>
      <xdr:spPr>
        <a:xfrm>
          <a:off x="8896350" y="9296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22" name="Rectangle 28"/>
        <xdr:cNvSpPr>
          <a:spLocks/>
        </xdr:cNvSpPr>
      </xdr:nvSpPr>
      <xdr:spPr>
        <a:xfrm>
          <a:off x="10601325" y="9296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28</xdr:row>
      <xdr:rowOff>0</xdr:rowOff>
    </xdr:to>
    <xdr:sp>
      <xdr:nvSpPr>
        <xdr:cNvPr id="23" name="Rectangle 29"/>
        <xdr:cNvSpPr>
          <a:spLocks/>
        </xdr:cNvSpPr>
      </xdr:nvSpPr>
      <xdr:spPr>
        <a:xfrm>
          <a:off x="12306300" y="9296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18</xdr:col>
      <xdr:colOff>0</xdr:colOff>
      <xdr:row>28</xdr:row>
      <xdr:rowOff>0</xdr:rowOff>
    </xdr:to>
    <xdr:sp>
      <xdr:nvSpPr>
        <xdr:cNvPr id="24" name="Rectangle 30"/>
        <xdr:cNvSpPr>
          <a:spLocks/>
        </xdr:cNvSpPr>
      </xdr:nvSpPr>
      <xdr:spPr>
        <a:xfrm>
          <a:off x="15716250" y="9296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25" name="Rectangle 31"/>
        <xdr:cNvSpPr>
          <a:spLocks/>
        </xdr:cNvSpPr>
      </xdr:nvSpPr>
      <xdr:spPr>
        <a:xfrm>
          <a:off x="106013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26" name="Rectangle 33"/>
        <xdr:cNvSpPr>
          <a:spLocks/>
        </xdr:cNvSpPr>
      </xdr:nvSpPr>
      <xdr:spPr>
        <a:xfrm>
          <a:off x="73533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28</xdr:row>
      <xdr:rowOff>0</xdr:rowOff>
    </xdr:to>
    <xdr:sp>
      <xdr:nvSpPr>
        <xdr:cNvPr id="27" name="Rectangle 34"/>
        <xdr:cNvSpPr>
          <a:spLocks/>
        </xdr:cNvSpPr>
      </xdr:nvSpPr>
      <xdr:spPr>
        <a:xfrm>
          <a:off x="7353300" y="9296400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28</xdr:row>
      <xdr:rowOff>0</xdr:rowOff>
    </xdr:to>
    <xdr:sp>
      <xdr:nvSpPr>
        <xdr:cNvPr id="28" name="Rectangle 35"/>
        <xdr:cNvSpPr>
          <a:spLocks/>
        </xdr:cNvSpPr>
      </xdr:nvSpPr>
      <xdr:spPr>
        <a:xfrm>
          <a:off x="7353300" y="9296400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9525</xdr:colOff>
      <xdr:row>50</xdr:row>
      <xdr:rowOff>0</xdr:rowOff>
    </xdr:from>
    <xdr:to>
      <xdr:col>18</xdr:col>
      <xdr:colOff>0</xdr:colOff>
      <xdr:row>51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371475" y="16744950"/>
          <a:ext cx="16925925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>
      <xdr:nvSpPr>
        <xdr:cNvPr id="30" name="Rectangle 37"/>
        <xdr:cNvSpPr>
          <a:spLocks/>
        </xdr:cNvSpPr>
      </xdr:nvSpPr>
      <xdr:spPr>
        <a:xfrm>
          <a:off x="361950" y="188309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5</xdr:col>
      <xdr:colOff>0</xdr:colOff>
      <xdr:row>57</xdr:row>
      <xdr:rowOff>0</xdr:rowOff>
    </xdr:to>
    <xdr:sp>
      <xdr:nvSpPr>
        <xdr:cNvPr id="31" name="Rectangle 38"/>
        <xdr:cNvSpPr>
          <a:spLocks/>
        </xdr:cNvSpPr>
      </xdr:nvSpPr>
      <xdr:spPr>
        <a:xfrm>
          <a:off x="1847850" y="18830925"/>
          <a:ext cx="2933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7</xdr:col>
      <xdr:colOff>0</xdr:colOff>
      <xdr:row>57</xdr:row>
      <xdr:rowOff>0</xdr:rowOff>
    </xdr:to>
    <xdr:sp>
      <xdr:nvSpPr>
        <xdr:cNvPr id="32" name="Rectangle 39"/>
        <xdr:cNvSpPr>
          <a:spLocks/>
        </xdr:cNvSpPr>
      </xdr:nvSpPr>
      <xdr:spPr>
        <a:xfrm>
          <a:off x="7219950" y="18830925"/>
          <a:ext cx="133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9</xdr:col>
      <xdr:colOff>0</xdr:colOff>
      <xdr:row>57</xdr:row>
      <xdr:rowOff>0</xdr:rowOff>
    </xdr:to>
    <xdr:sp>
      <xdr:nvSpPr>
        <xdr:cNvPr id="33" name="Rectangle 40"/>
        <xdr:cNvSpPr>
          <a:spLocks/>
        </xdr:cNvSpPr>
      </xdr:nvSpPr>
      <xdr:spPr>
        <a:xfrm>
          <a:off x="8772525" y="1883092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11</xdr:col>
      <xdr:colOff>0</xdr:colOff>
      <xdr:row>57</xdr:row>
      <xdr:rowOff>0</xdr:rowOff>
    </xdr:to>
    <xdr:sp>
      <xdr:nvSpPr>
        <xdr:cNvPr id="34" name="Rectangle 41"/>
        <xdr:cNvSpPr>
          <a:spLocks/>
        </xdr:cNvSpPr>
      </xdr:nvSpPr>
      <xdr:spPr>
        <a:xfrm>
          <a:off x="10477500" y="1883092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13</xdr:col>
      <xdr:colOff>0</xdr:colOff>
      <xdr:row>57</xdr:row>
      <xdr:rowOff>0</xdr:rowOff>
    </xdr:to>
    <xdr:sp>
      <xdr:nvSpPr>
        <xdr:cNvPr id="35" name="Rectangle 42"/>
        <xdr:cNvSpPr>
          <a:spLocks/>
        </xdr:cNvSpPr>
      </xdr:nvSpPr>
      <xdr:spPr>
        <a:xfrm>
          <a:off x="12182475" y="1883092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0</xdr:rowOff>
    </xdr:from>
    <xdr:to>
      <xdr:col>17</xdr:col>
      <xdr:colOff>0</xdr:colOff>
      <xdr:row>57</xdr:row>
      <xdr:rowOff>0</xdr:rowOff>
    </xdr:to>
    <xdr:sp>
      <xdr:nvSpPr>
        <xdr:cNvPr id="36" name="Rectangle 43"/>
        <xdr:cNvSpPr>
          <a:spLocks/>
        </xdr:cNvSpPr>
      </xdr:nvSpPr>
      <xdr:spPr>
        <a:xfrm>
          <a:off x="15592425" y="1883092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>
      <xdr:nvSpPr>
        <xdr:cNvPr id="37" name="Rectangle 44"/>
        <xdr:cNvSpPr>
          <a:spLocks/>
        </xdr:cNvSpPr>
      </xdr:nvSpPr>
      <xdr:spPr>
        <a:xfrm>
          <a:off x="361950" y="188309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5</xdr:col>
      <xdr:colOff>0</xdr:colOff>
      <xdr:row>57</xdr:row>
      <xdr:rowOff>0</xdr:rowOff>
    </xdr:to>
    <xdr:sp>
      <xdr:nvSpPr>
        <xdr:cNvPr id="38" name="Rectangle 45"/>
        <xdr:cNvSpPr>
          <a:spLocks/>
        </xdr:cNvSpPr>
      </xdr:nvSpPr>
      <xdr:spPr>
        <a:xfrm>
          <a:off x="1847850" y="18830925"/>
          <a:ext cx="2933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7</xdr:col>
      <xdr:colOff>0</xdr:colOff>
      <xdr:row>57</xdr:row>
      <xdr:rowOff>0</xdr:rowOff>
    </xdr:to>
    <xdr:sp>
      <xdr:nvSpPr>
        <xdr:cNvPr id="39" name="Rectangle 46"/>
        <xdr:cNvSpPr>
          <a:spLocks/>
        </xdr:cNvSpPr>
      </xdr:nvSpPr>
      <xdr:spPr>
        <a:xfrm>
          <a:off x="7219950" y="18830925"/>
          <a:ext cx="133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9</xdr:col>
      <xdr:colOff>0</xdr:colOff>
      <xdr:row>57</xdr:row>
      <xdr:rowOff>0</xdr:rowOff>
    </xdr:to>
    <xdr:sp>
      <xdr:nvSpPr>
        <xdr:cNvPr id="40" name="Rectangle 47"/>
        <xdr:cNvSpPr>
          <a:spLocks/>
        </xdr:cNvSpPr>
      </xdr:nvSpPr>
      <xdr:spPr>
        <a:xfrm>
          <a:off x="8772525" y="1883092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11</xdr:col>
      <xdr:colOff>0</xdr:colOff>
      <xdr:row>57</xdr:row>
      <xdr:rowOff>0</xdr:rowOff>
    </xdr:to>
    <xdr:sp>
      <xdr:nvSpPr>
        <xdr:cNvPr id="41" name="Rectangle 48"/>
        <xdr:cNvSpPr>
          <a:spLocks/>
        </xdr:cNvSpPr>
      </xdr:nvSpPr>
      <xdr:spPr>
        <a:xfrm>
          <a:off x="10477500" y="1883092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13</xdr:col>
      <xdr:colOff>0</xdr:colOff>
      <xdr:row>57</xdr:row>
      <xdr:rowOff>0</xdr:rowOff>
    </xdr:to>
    <xdr:sp>
      <xdr:nvSpPr>
        <xdr:cNvPr id="42" name="Rectangle 49"/>
        <xdr:cNvSpPr>
          <a:spLocks/>
        </xdr:cNvSpPr>
      </xdr:nvSpPr>
      <xdr:spPr>
        <a:xfrm>
          <a:off x="12182475" y="1883092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0</xdr:rowOff>
    </xdr:from>
    <xdr:to>
      <xdr:col>17</xdr:col>
      <xdr:colOff>0</xdr:colOff>
      <xdr:row>57</xdr:row>
      <xdr:rowOff>0</xdr:rowOff>
    </xdr:to>
    <xdr:sp>
      <xdr:nvSpPr>
        <xdr:cNvPr id="43" name="Rectangle 50"/>
        <xdr:cNvSpPr>
          <a:spLocks/>
        </xdr:cNvSpPr>
      </xdr:nvSpPr>
      <xdr:spPr>
        <a:xfrm>
          <a:off x="15592425" y="1883092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>
      <xdr:nvSpPr>
        <xdr:cNvPr id="44" name="Rectangle 51"/>
        <xdr:cNvSpPr>
          <a:spLocks/>
        </xdr:cNvSpPr>
      </xdr:nvSpPr>
      <xdr:spPr>
        <a:xfrm>
          <a:off x="361950" y="188309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133350</xdr:colOff>
      <xdr:row>54</xdr:row>
      <xdr:rowOff>304800</xdr:rowOff>
    </xdr:from>
    <xdr:to>
      <xdr:col>4</xdr:col>
      <xdr:colOff>133350</xdr:colOff>
      <xdr:row>56</xdr:row>
      <xdr:rowOff>304800</xdr:rowOff>
    </xdr:to>
    <xdr:sp>
      <xdr:nvSpPr>
        <xdr:cNvPr id="45" name="Rectangle 52"/>
        <xdr:cNvSpPr>
          <a:spLocks/>
        </xdr:cNvSpPr>
      </xdr:nvSpPr>
      <xdr:spPr>
        <a:xfrm>
          <a:off x="1847850" y="18821400"/>
          <a:ext cx="2933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9525</xdr:rowOff>
    </xdr:from>
    <xdr:to>
      <xdr:col>7</xdr:col>
      <xdr:colOff>0</xdr:colOff>
      <xdr:row>57</xdr:row>
      <xdr:rowOff>9525</xdr:rowOff>
    </xdr:to>
    <xdr:sp>
      <xdr:nvSpPr>
        <xdr:cNvPr id="46" name="Rectangle 53"/>
        <xdr:cNvSpPr>
          <a:spLocks/>
        </xdr:cNvSpPr>
      </xdr:nvSpPr>
      <xdr:spPr>
        <a:xfrm>
          <a:off x="7219950" y="18840450"/>
          <a:ext cx="133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9</xdr:col>
      <xdr:colOff>0</xdr:colOff>
      <xdr:row>57</xdr:row>
      <xdr:rowOff>0</xdr:rowOff>
    </xdr:to>
    <xdr:sp>
      <xdr:nvSpPr>
        <xdr:cNvPr id="47" name="Rectangle 54"/>
        <xdr:cNvSpPr>
          <a:spLocks/>
        </xdr:cNvSpPr>
      </xdr:nvSpPr>
      <xdr:spPr>
        <a:xfrm>
          <a:off x="8772525" y="1883092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11</xdr:col>
      <xdr:colOff>0</xdr:colOff>
      <xdr:row>57</xdr:row>
      <xdr:rowOff>0</xdr:rowOff>
    </xdr:to>
    <xdr:sp>
      <xdr:nvSpPr>
        <xdr:cNvPr id="48" name="Rectangle 55"/>
        <xdr:cNvSpPr>
          <a:spLocks/>
        </xdr:cNvSpPr>
      </xdr:nvSpPr>
      <xdr:spPr>
        <a:xfrm>
          <a:off x="10477500" y="1883092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13</xdr:col>
      <xdr:colOff>0</xdr:colOff>
      <xdr:row>57</xdr:row>
      <xdr:rowOff>0</xdr:rowOff>
    </xdr:to>
    <xdr:sp>
      <xdr:nvSpPr>
        <xdr:cNvPr id="49" name="Rectangle 56"/>
        <xdr:cNvSpPr>
          <a:spLocks/>
        </xdr:cNvSpPr>
      </xdr:nvSpPr>
      <xdr:spPr>
        <a:xfrm>
          <a:off x="12182475" y="1883092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0</xdr:rowOff>
    </xdr:from>
    <xdr:to>
      <xdr:col>17</xdr:col>
      <xdr:colOff>0</xdr:colOff>
      <xdr:row>57</xdr:row>
      <xdr:rowOff>0</xdr:rowOff>
    </xdr:to>
    <xdr:sp>
      <xdr:nvSpPr>
        <xdr:cNvPr id="50" name="Rectangle 57"/>
        <xdr:cNvSpPr>
          <a:spLocks/>
        </xdr:cNvSpPr>
      </xdr:nvSpPr>
      <xdr:spPr>
        <a:xfrm>
          <a:off x="15592425" y="1883092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>
      <xdr:nvSpPr>
        <xdr:cNvPr id="51" name="Rectangle 58"/>
        <xdr:cNvSpPr>
          <a:spLocks/>
        </xdr:cNvSpPr>
      </xdr:nvSpPr>
      <xdr:spPr>
        <a:xfrm>
          <a:off x="361950" y="188309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4</xdr:col>
      <xdr:colOff>0</xdr:colOff>
      <xdr:row>57</xdr:row>
      <xdr:rowOff>0</xdr:rowOff>
    </xdr:to>
    <xdr:sp>
      <xdr:nvSpPr>
        <xdr:cNvPr id="52" name="Rectangle 59"/>
        <xdr:cNvSpPr>
          <a:spLocks/>
        </xdr:cNvSpPr>
      </xdr:nvSpPr>
      <xdr:spPr>
        <a:xfrm>
          <a:off x="1847850" y="18830925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10</xdr:col>
      <xdr:colOff>0</xdr:colOff>
      <xdr:row>57</xdr:row>
      <xdr:rowOff>0</xdr:rowOff>
    </xdr:to>
    <xdr:sp>
      <xdr:nvSpPr>
        <xdr:cNvPr id="53" name="Rectangle 60"/>
        <xdr:cNvSpPr>
          <a:spLocks/>
        </xdr:cNvSpPr>
      </xdr:nvSpPr>
      <xdr:spPr>
        <a:xfrm>
          <a:off x="8896350" y="188309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12</xdr:col>
      <xdr:colOff>0</xdr:colOff>
      <xdr:row>57</xdr:row>
      <xdr:rowOff>0</xdr:rowOff>
    </xdr:to>
    <xdr:sp>
      <xdr:nvSpPr>
        <xdr:cNvPr id="54" name="Rectangle 61"/>
        <xdr:cNvSpPr>
          <a:spLocks/>
        </xdr:cNvSpPr>
      </xdr:nvSpPr>
      <xdr:spPr>
        <a:xfrm>
          <a:off x="10601325" y="188309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14</xdr:col>
      <xdr:colOff>0</xdr:colOff>
      <xdr:row>57</xdr:row>
      <xdr:rowOff>0</xdr:rowOff>
    </xdr:to>
    <xdr:sp>
      <xdr:nvSpPr>
        <xdr:cNvPr id="55" name="Rectangle 62"/>
        <xdr:cNvSpPr>
          <a:spLocks/>
        </xdr:cNvSpPr>
      </xdr:nvSpPr>
      <xdr:spPr>
        <a:xfrm>
          <a:off x="12306300" y="188309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55</xdr:row>
      <xdr:rowOff>0</xdr:rowOff>
    </xdr:from>
    <xdr:to>
      <xdr:col>18</xdr:col>
      <xdr:colOff>0</xdr:colOff>
      <xdr:row>57</xdr:row>
      <xdr:rowOff>0</xdr:rowOff>
    </xdr:to>
    <xdr:sp>
      <xdr:nvSpPr>
        <xdr:cNvPr id="56" name="Rectangle 63"/>
        <xdr:cNvSpPr>
          <a:spLocks/>
        </xdr:cNvSpPr>
      </xdr:nvSpPr>
      <xdr:spPr>
        <a:xfrm>
          <a:off x="15716250" y="188309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9525</xdr:rowOff>
    </xdr:from>
    <xdr:to>
      <xdr:col>6</xdr:col>
      <xdr:colOff>0</xdr:colOff>
      <xdr:row>57</xdr:row>
      <xdr:rowOff>9525</xdr:rowOff>
    </xdr:to>
    <xdr:sp>
      <xdr:nvSpPr>
        <xdr:cNvPr id="57" name="Rectangle 64"/>
        <xdr:cNvSpPr>
          <a:spLocks/>
        </xdr:cNvSpPr>
      </xdr:nvSpPr>
      <xdr:spPr>
        <a:xfrm>
          <a:off x="4781550" y="18840450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12</xdr:col>
      <xdr:colOff>0</xdr:colOff>
      <xdr:row>57</xdr:row>
      <xdr:rowOff>0</xdr:rowOff>
    </xdr:to>
    <xdr:sp>
      <xdr:nvSpPr>
        <xdr:cNvPr id="58" name="Rectangle 65"/>
        <xdr:cNvSpPr>
          <a:spLocks/>
        </xdr:cNvSpPr>
      </xdr:nvSpPr>
      <xdr:spPr>
        <a:xfrm>
          <a:off x="10601325" y="188309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12</xdr:col>
      <xdr:colOff>0</xdr:colOff>
      <xdr:row>57</xdr:row>
      <xdr:rowOff>0</xdr:rowOff>
    </xdr:to>
    <xdr:sp>
      <xdr:nvSpPr>
        <xdr:cNvPr id="59" name="Rectangle 66"/>
        <xdr:cNvSpPr>
          <a:spLocks/>
        </xdr:cNvSpPr>
      </xdr:nvSpPr>
      <xdr:spPr>
        <a:xfrm>
          <a:off x="10601325" y="188309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8</xdr:col>
      <xdr:colOff>0</xdr:colOff>
      <xdr:row>57</xdr:row>
      <xdr:rowOff>0</xdr:rowOff>
    </xdr:to>
    <xdr:sp>
      <xdr:nvSpPr>
        <xdr:cNvPr id="60" name="Rectangle 67"/>
        <xdr:cNvSpPr>
          <a:spLocks/>
        </xdr:cNvSpPr>
      </xdr:nvSpPr>
      <xdr:spPr>
        <a:xfrm>
          <a:off x="7353300" y="188309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61" name="Rectangle 68"/>
        <xdr:cNvSpPr>
          <a:spLocks/>
        </xdr:cNvSpPr>
      </xdr:nvSpPr>
      <xdr:spPr>
        <a:xfrm>
          <a:off x="140112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28</xdr:row>
      <xdr:rowOff>0</xdr:rowOff>
    </xdr:to>
    <xdr:sp>
      <xdr:nvSpPr>
        <xdr:cNvPr id="62" name="Rectangle 69"/>
        <xdr:cNvSpPr>
          <a:spLocks/>
        </xdr:cNvSpPr>
      </xdr:nvSpPr>
      <xdr:spPr>
        <a:xfrm>
          <a:off x="14011275" y="9296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28</xdr:row>
      <xdr:rowOff>0</xdr:rowOff>
    </xdr:to>
    <xdr:sp>
      <xdr:nvSpPr>
        <xdr:cNvPr id="63" name="Rectangle 70"/>
        <xdr:cNvSpPr>
          <a:spLocks/>
        </xdr:cNvSpPr>
      </xdr:nvSpPr>
      <xdr:spPr>
        <a:xfrm>
          <a:off x="14011275" y="9296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15</xdr:col>
      <xdr:colOff>0</xdr:colOff>
      <xdr:row>57</xdr:row>
      <xdr:rowOff>0</xdr:rowOff>
    </xdr:to>
    <xdr:sp>
      <xdr:nvSpPr>
        <xdr:cNvPr id="64" name="Rectangle 71"/>
        <xdr:cNvSpPr>
          <a:spLocks/>
        </xdr:cNvSpPr>
      </xdr:nvSpPr>
      <xdr:spPr>
        <a:xfrm>
          <a:off x="13887450" y="1883092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15</xdr:col>
      <xdr:colOff>0</xdr:colOff>
      <xdr:row>57</xdr:row>
      <xdr:rowOff>0</xdr:rowOff>
    </xdr:to>
    <xdr:sp>
      <xdr:nvSpPr>
        <xdr:cNvPr id="65" name="Rectangle 72"/>
        <xdr:cNvSpPr>
          <a:spLocks/>
        </xdr:cNvSpPr>
      </xdr:nvSpPr>
      <xdr:spPr>
        <a:xfrm>
          <a:off x="13887450" y="1883092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15</xdr:col>
      <xdr:colOff>0</xdr:colOff>
      <xdr:row>57</xdr:row>
      <xdr:rowOff>0</xdr:rowOff>
    </xdr:to>
    <xdr:sp>
      <xdr:nvSpPr>
        <xdr:cNvPr id="66" name="Rectangle 73"/>
        <xdr:cNvSpPr>
          <a:spLocks/>
        </xdr:cNvSpPr>
      </xdr:nvSpPr>
      <xdr:spPr>
        <a:xfrm>
          <a:off x="13887450" y="1883092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0</xdr:rowOff>
    </xdr:from>
    <xdr:to>
      <xdr:col>16</xdr:col>
      <xdr:colOff>0</xdr:colOff>
      <xdr:row>57</xdr:row>
      <xdr:rowOff>0</xdr:rowOff>
    </xdr:to>
    <xdr:sp>
      <xdr:nvSpPr>
        <xdr:cNvPr id="67" name="Rectangle 74"/>
        <xdr:cNvSpPr>
          <a:spLocks/>
        </xdr:cNvSpPr>
      </xdr:nvSpPr>
      <xdr:spPr>
        <a:xfrm>
          <a:off x="14011275" y="188309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" y="314325"/>
          <a:ext cx="154400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" y="7924800"/>
          <a:ext cx="15440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304800</xdr:rowOff>
    </xdr:from>
    <xdr:to>
      <xdr:col>16</xdr:col>
      <xdr:colOff>0</xdr:colOff>
      <xdr:row>28</xdr:row>
      <xdr:rowOff>371475</xdr:rowOff>
    </xdr:to>
    <xdr:sp>
      <xdr:nvSpPr>
        <xdr:cNvPr id="3" name="Rectangle 3"/>
        <xdr:cNvSpPr>
          <a:spLocks/>
        </xdr:cNvSpPr>
      </xdr:nvSpPr>
      <xdr:spPr>
        <a:xfrm>
          <a:off x="200025" y="8858250"/>
          <a:ext cx="154400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4</xdr:col>
      <xdr:colOff>9525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685925" y="1952625"/>
          <a:ext cx="3028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8943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06489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40589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200025" y="792480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1676400" y="79248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4829175" y="7924800"/>
          <a:ext cx="2428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8943975" y="792480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0648950" y="792480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12353925" y="792480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4058900" y="792480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17" name="Rectangle 27"/>
        <xdr:cNvSpPr>
          <a:spLocks/>
        </xdr:cNvSpPr>
      </xdr:nvSpPr>
      <xdr:spPr>
        <a:xfrm>
          <a:off x="4829175" y="1962150"/>
          <a:ext cx="24288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18" name="Rectangle 30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200025" y="792480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20" name="Rectangle 33"/>
        <xdr:cNvSpPr>
          <a:spLocks/>
        </xdr:cNvSpPr>
      </xdr:nvSpPr>
      <xdr:spPr>
        <a:xfrm>
          <a:off x="1676400" y="79248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1" name="Rectangle 34"/>
        <xdr:cNvSpPr>
          <a:spLocks/>
        </xdr:cNvSpPr>
      </xdr:nvSpPr>
      <xdr:spPr>
        <a:xfrm>
          <a:off x="4829175" y="7924800"/>
          <a:ext cx="2428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22" name="Rectangle 35"/>
        <xdr:cNvSpPr>
          <a:spLocks/>
        </xdr:cNvSpPr>
      </xdr:nvSpPr>
      <xdr:spPr>
        <a:xfrm>
          <a:off x="8943975" y="792480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23" name="Rectangle 36"/>
        <xdr:cNvSpPr>
          <a:spLocks/>
        </xdr:cNvSpPr>
      </xdr:nvSpPr>
      <xdr:spPr>
        <a:xfrm>
          <a:off x="10648950" y="792480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24" name="Rectangle 37"/>
        <xdr:cNvSpPr>
          <a:spLocks/>
        </xdr:cNvSpPr>
      </xdr:nvSpPr>
      <xdr:spPr>
        <a:xfrm>
          <a:off x="12353925" y="792480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5" name="Rectangle 38"/>
        <xdr:cNvSpPr>
          <a:spLocks/>
        </xdr:cNvSpPr>
      </xdr:nvSpPr>
      <xdr:spPr>
        <a:xfrm>
          <a:off x="14058900" y="792480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6" name="Rectangle 39"/>
        <xdr:cNvSpPr>
          <a:spLocks/>
        </xdr:cNvSpPr>
      </xdr:nvSpPr>
      <xdr:spPr>
        <a:xfrm>
          <a:off x="200025" y="792480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27" name="Rectangle 40"/>
        <xdr:cNvSpPr>
          <a:spLocks/>
        </xdr:cNvSpPr>
      </xdr:nvSpPr>
      <xdr:spPr>
        <a:xfrm>
          <a:off x="1676400" y="792480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8" name="Rectangle 41"/>
        <xdr:cNvSpPr>
          <a:spLocks/>
        </xdr:cNvSpPr>
      </xdr:nvSpPr>
      <xdr:spPr>
        <a:xfrm>
          <a:off x="4829175" y="7924800"/>
          <a:ext cx="2428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29" name="Rectangle 42"/>
        <xdr:cNvSpPr>
          <a:spLocks/>
        </xdr:cNvSpPr>
      </xdr:nvSpPr>
      <xdr:spPr>
        <a:xfrm>
          <a:off x="8943975" y="792480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0" name="Rectangle 43"/>
        <xdr:cNvSpPr>
          <a:spLocks/>
        </xdr:cNvSpPr>
      </xdr:nvSpPr>
      <xdr:spPr>
        <a:xfrm>
          <a:off x="10648950" y="792480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31" name="Rectangle 44"/>
        <xdr:cNvSpPr>
          <a:spLocks/>
        </xdr:cNvSpPr>
      </xdr:nvSpPr>
      <xdr:spPr>
        <a:xfrm>
          <a:off x="12353925" y="792480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32" name="Rectangle 45"/>
        <xdr:cNvSpPr>
          <a:spLocks/>
        </xdr:cNvSpPr>
      </xdr:nvSpPr>
      <xdr:spPr>
        <a:xfrm>
          <a:off x="14058900" y="792480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33" name="Rectangle 60"/>
        <xdr:cNvSpPr>
          <a:spLocks/>
        </xdr:cNvSpPr>
      </xdr:nvSpPr>
      <xdr:spPr>
        <a:xfrm>
          <a:off x="200025" y="1095375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34" name="Rectangle 61"/>
        <xdr:cNvSpPr>
          <a:spLocks/>
        </xdr:cNvSpPr>
      </xdr:nvSpPr>
      <xdr:spPr>
        <a:xfrm>
          <a:off x="1676400" y="10953750"/>
          <a:ext cx="3028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34</xdr:row>
      <xdr:rowOff>0</xdr:rowOff>
    </xdr:to>
    <xdr:sp>
      <xdr:nvSpPr>
        <xdr:cNvPr id="35" name="Rectangle 62"/>
        <xdr:cNvSpPr>
          <a:spLocks/>
        </xdr:cNvSpPr>
      </xdr:nvSpPr>
      <xdr:spPr>
        <a:xfrm>
          <a:off x="4829175" y="10953750"/>
          <a:ext cx="24288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36" name="Rectangle 63"/>
        <xdr:cNvSpPr>
          <a:spLocks/>
        </xdr:cNvSpPr>
      </xdr:nvSpPr>
      <xdr:spPr>
        <a:xfrm>
          <a:off x="8943975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37" name="Rectangle 64"/>
        <xdr:cNvSpPr>
          <a:spLocks/>
        </xdr:cNvSpPr>
      </xdr:nvSpPr>
      <xdr:spPr>
        <a:xfrm>
          <a:off x="10648950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38" name="Rectangle 65"/>
        <xdr:cNvSpPr>
          <a:spLocks/>
        </xdr:cNvSpPr>
      </xdr:nvSpPr>
      <xdr:spPr>
        <a:xfrm>
          <a:off x="12353925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34</xdr:row>
      <xdr:rowOff>0</xdr:rowOff>
    </xdr:to>
    <xdr:sp>
      <xdr:nvSpPr>
        <xdr:cNvPr id="39" name="Rectangle 66"/>
        <xdr:cNvSpPr>
          <a:spLocks/>
        </xdr:cNvSpPr>
      </xdr:nvSpPr>
      <xdr:spPr>
        <a:xfrm>
          <a:off x="14058900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40" name="Rectangle 67"/>
        <xdr:cNvSpPr>
          <a:spLocks/>
        </xdr:cNvSpPr>
      </xdr:nvSpPr>
      <xdr:spPr>
        <a:xfrm>
          <a:off x="200025" y="1095375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41" name="Rectangle 68"/>
        <xdr:cNvSpPr>
          <a:spLocks/>
        </xdr:cNvSpPr>
      </xdr:nvSpPr>
      <xdr:spPr>
        <a:xfrm>
          <a:off x="1676400" y="10953750"/>
          <a:ext cx="3028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34</xdr:row>
      <xdr:rowOff>0</xdr:rowOff>
    </xdr:to>
    <xdr:sp>
      <xdr:nvSpPr>
        <xdr:cNvPr id="42" name="Rectangle 69"/>
        <xdr:cNvSpPr>
          <a:spLocks/>
        </xdr:cNvSpPr>
      </xdr:nvSpPr>
      <xdr:spPr>
        <a:xfrm>
          <a:off x="4829175" y="10953750"/>
          <a:ext cx="24288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43" name="Rectangle 70"/>
        <xdr:cNvSpPr>
          <a:spLocks/>
        </xdr:cNvSpPr>
      </xdr:nvSpPr>
      <xdr:spPr>
        <a:xfrm>
          <a:off x="8943975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44" name="Rectangle 71"/>
        <xdr:cNvSpPr>
          <a:spLocks/>
        </xdr:cNvSpPr>
      </xdr:nvSpPr>
      <xdr:spPr>
        <a:xfrm>
          <a:off x="10648950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45" name="Rectangle 72"/>
        <xdr:cNvSpPr>
          <a:spLocks/>
        </xdr:cNvSpPr>
      </xdr:nvSpPr>
      <xdr:spPr>
        <a:xfrm>
          <a:off x="12353925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34</xdr:row>
      <xdr:rowOff>0</xdr:rowOff>
    </xdr:to>
    <xdr:sp>
      <xdr:nvSpPr>
        <xdr:cNvPr id="46" name="Rectangle 73"/>
        <xdr:cNvSpPr>
          <a:spLocks/>
        </xdr:cNvSpPr>
      </xdr:nvSpPr>
      <xdr:spPr>
        <a:xfrm>
          <a:off x="14058900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47" name="Rectangle 74"/>
        <xdr:cNvSpPr>
          <a:spLocks/>
        </xdr:cNvSpPr>
      </xdr:nvSpPr>
      <xdr:spPr>
        <a:xfrm>
          <a:off x="200025" y="1095375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31</xdr:row>
      <xdr:rowOff>304800</xdr:rowOff>
    </xdr:from>
    <xdr:to>
      <xdr:col>4</xdr:col>
      <xdr:colOff>0</xdr:colOff>
      <xdr:row>33</xdr:row>
      <xdr:rowOff>304800</xdr:rowOff>
    </xdr:to>
    <xdr:sp>
      <xdr:nvSpPr>
        <xdr:cNvPr id="48" name="Rectangle 75"/>
        <xdr:cNvSpPr>
          <a:spLocks/>
        </xdr:cNvSpPr>
      </xdr:nvSpPr>
      <xdr:spPr>
        <a:xfrm>
          <a:off x="1676400" y="10944225"/>
          <a:ext cx="3028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6</xdr:col>
      <xdr:colOff>0</xdr:colOff>
      <xdr:row>34</xdr:row>
      <xdr:rowOff>9525</xdr:rowOff>
    </xdr:to>
    <xdr:sp>
      <xdr:nvSpPr>
        <xdr:cNvPr id="49" name="Rectangle 76"/>
        <xdr:cNvSpPr>
          <a:spLocks/>
        </xdr:cNvSpPr>
      </xdr:nvSpPr>
      <xdr:spPr>
        <a:xfrm>
          <a:off x="4829175" y="10963275"/>
          <a:ext cx="24288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50" name="Rectangle 77"/>
        <xdr:cNvSpPr>
          <a:spLocks/>
        </xdr:cNvSpPr>
      </xdr:nvSpPr>
      <xdr:spPr>
        <a:xfrm>
          <a:off x="8943975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51" name="Rectangle 78"/>
        <xdr:cNvSpPr>
          <a:spLocks/>
        </xdr:cNvSpPr>
      </xdr:nvSpPr>
      <xdr:spPr>
        <a:xfrm>
          <a:off x="10648950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52" name="Rectangle 79"/>
        <xdr:cNvSpPr>
          <a:spLocks/>
        </xdr:cNvSpPr>
      </xdr:nvSpPr>
      <xdr:spPr>
        <a:xfrm>
          <a:off x="12353925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34</xdr:row>
      <xdr:rowOff>0</xdr:rowOff>
    </xdr:to>
    <xdr:sp>
      <xdr:nvSpPr>
        <xdr:cNvPr id="53" name="Rectangle 80"/>
        <xdr:cNvSpPr>
          <a:spLocks/>
        </xdr:cNvSpPr>
      </xdr:nvSpPr>
      <xdr:spPr>
        <a:xfrm>
          <a:off x="14058900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54" name="Rectangle 81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55" name="Rectangle 83"/>
        <xdr:cNvSpPr>
          <a:spLocks/>
        </xdr:cNvSpPr>
      </xdr:nvSpPr>
      <xdr:spPr>
        <a:xfrm>
          <a:off x="7381875" y="1952625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56" name="Rectangle 84"/>
        <xdr:cNvSpPr>
          <a:spLocks/>
        </xdr:cNvSpPr>
      </xdr:nvSpPr>
      <xdr:spPr>
        <a:xfrm>
          <a:off x="7381875" y="7924800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57" name="Rectangle 85"/>
        <xdr:cNvSpPr>
          <a:spLocks/>
        </xdr:cNvSpPr>
      </xdr:nvSpPr>
      <xdr:spPr>
        <a:xfrm>
          <a:off x="7381875" y="7924800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58" name="Rectangle 86"/>
        <xdr:cNvSpPr>
          <a:spLocks/>
        </xdr:cNvSpPr>
      </xdr:nvSpPr>
      <xdr:spPr>
        <a:xfrm>
          <a:off x="7381875" y="7924800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34</xdr:row>
      <xdr:rowOff>0</xdr:rowOff>
    </xdr:to>
    <xdr:sp>
      <xdr:nvSpPr>
        <xdr:cNvPr id="59" name="Rectangle 87"/>
        <xdr:cNvSpPr>
          <a:spLocks/>
        </xdr:cNvSpPr>
      </xdr:nvSpPr>
      <xdr:spPr>
        <a:xfrm>
          <a:off x="7381875" y="10953750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34</xdr:row>
      <xdr:rowOff>0</xdr:rowOff>
    </xdr:to>
    <xdr:sp>
      <xdr:nvSpPr>
        <xdr:cNvPr id="60" name="Rectangle 88"/>
        <xdr:cNvSpPr>
          <a:spLocks/>
        </xdr:cNvSpPr>
      </xdr:nvSpPr>
      <xdr:spPr>
        <a:xfrm>
          <a:off x="7381875" y="10953750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34</xdr:row>
      <xdr:rowOff>0</xdr:rowOff>
    </xdr:to>
    <xdr:sp>
      <xdr:nvSpPr>
        <xdr:cNvPr id="61" name="Rectangle 89"/>
        <xdr:cNvSpPr>
          <a:spLocks/>
        </xdr:cNvSpPr>
      </xdr:nvSpPr>
      <xdr:spPr>
        <a:xfrm>
          <a:off x="7381875" y="10953750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2" name="Rectangle 90"/>
        <xdr:cNvSpPr>
          <a:spLocks/>
        </xdr:cNvSpPr>
      </xdr:nvSpPr>
      <xdr:spPr>
        <a:xfrm>
          <a:off x="106489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3" name="Rectangle 91"/>
        <xdr:cNvSpPr>
          <a:spLocks/>
        </xdr:cNvSpPr>
      </xdr:nvSpPr>
      <xdr:spPr>
        <a:xfrm>
          <a:off x="106489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4" name="Rectangle 92"/>
        <xdr:cNvSpPr>
          <a:spLocks/>
        </xdr:cNvSpPr>
      </xdr:nvSpPr>
      <xdr:spPr>
        <a:xfrm>
          <a:off x="106489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5" name="Rectangle 93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6" name="Rectangle 94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7" name="Rectangle 95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8" name="Rectangle 96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69" name="Rectangle 97"/>
        <xdr:cNvSpPr>
          <a:spLocks/>
        </xdr:cNvSpPr>
      </xdr:nvSpPr>
      <xdr:spPr>
        <a:xfrm>
          <a:off x="8943975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70" name="Rectangle 98"/>
        <xdr:cNvSpPr>
          <a:spLocks/>
        </xdr:cNvSpPr>
      </xdr:nvSpPr>
      <xdr:spPr>
        <a:xfrm>
          <a:off x="10648950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71" name="Rectangle 99"/>
        <xdr:cNvSpPr>
          <a:spLocks/>
        </xdr:cNvSpPr>
      </xdr:nvSpPr>
      <xdr:spPr>
        <a:xfrm>
          <a:off x="12353925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34</xdr:row>
      <xdr:rowOff>0</xdr:rowOff>
    </xdr:to>
    <xdr:sp>
      <xdr:nvSpPr>
        <xdr:cNvPr id="72" name="Rectangle 100"/>
        <xdr:cNvSpPr>
          <a:spLocks/>
        </xdr:cNvSpPr>
      </xdr:nvSpPr>
      <xdr:spPr>
        <a:xfrm>
          <a:off x="14058900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73" name="Rectangle 101"/>
        <xdr:cNvSpPr>
          <a:spLocks/>
        </xdr:cNvSpPr>
      </xdr:nvSpPr>
      <xdr:spPr>
        <a:xfrm>
          <a:off x="12353925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74" name="Rectangle 102"/>
        <xdr:cNvSpPr>
          <a:spLocks/>
        </xdr:cNvSpPr>
      </xdr:nvSpPr>
      <xdr:spPr>
        <a:xfrm>
          <a:off x="12353925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34</xdr:row>
      <xdr:rowOff>0</xdr:rowOff>
    </xdr:to>
    <xdr:sp>
      <xdr:nvSpPr>
        <xdr:cNvPr id="75" name="Rectangle 103"/>
        <xdr:cNvSpPr>
          <a:spLocks/>
        </xdr:cNvSpPr>
      </xdr:nvSpPr>
      <xdr:spPr>
        <a:xfrm>
          <a:off x="7381875" y="10953750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76" name="Rectangle 104"/>
        <xdr:cNvSpPr>
          <a:spLocks/>
        </xdr:cNvSpPr>
      </xdr:nvSpPr>
      <xdr:spPr>
        <a:xfrm>
          <a:off x="10648950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77" name="Rectangle 105"/>
        <xdr:cNvSpPr>
          <a:spLocks/>
        </xdr:cNvSpPr>
      </xdr:nvSpPr>
      <xdr:spPr>
        <a:xfrm>
          <a:off x="10648950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78" name="Rectangle 106"/>
        <xdr:cNvSpPr>
          <a:spLocks/>
        </xdr:cNvSpPr>
      </xdr:nvSpPr>
      <xdr:spPr>
        <a:xfrm>
          <a:off x="10648950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79" name="Rectangle 107"/>
        <xdr:cNvSpPr>
          <a:spLocks/>
        </xdr:cNvSpPr>
      </xdr:nvSpPr>
      <xdr:spPr>
        <a:xfrm>
          <a:off x="12353925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80" name="Rectangle 108"/>
        <xdr:cNvSpPr>
          <a:spLocks/>
        </xdr:cNvSpPr>
      </xdr:nvSpPr>
      <xdr:spPr>
        <a:xfrm>
          <a:off x="12353925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81" name="Rectangle 109"/>
        <xdr:cNvSpPr>
          <a:spLocks/>
        </xdr:cNvSpPr>
      </xdr:nvSpPr>
      <xdr:spPr>
        <a:xfrm>
          <a:off x="12353925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82" name="Rectangle 110"/>
        <xdr:cNvSpPr>
          <a:spLocks/>
        </xdr:cNvSpPr>
      </xdr:nvSpPr>
      <xdr:spPr>
        <a:xfrm>
          <a:off x="12353925" y="10953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" y="314325"/>
          <a:ext cx="156591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752600" y="1952625"/>
          <a:ext cx="2657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9344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07156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24968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4277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8" name="Rectangle 11"/>
        <xdr:cNvSpPr>
          <a:spLocks/>
        </xdr:cNvSpPr>
      </xdr:nvSpPr>
      <xdr:spPr>
        <a:xfrm>
          <a:off x="4610100" y="1962150"/>
          <a:ext cx="25050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9" name="Rectangle 16"/>
        <xdr:cNvSpPr>
          <a:spLocks/>
        </xdr:cNvSpPr>
      </xdr:nvSpPr>
      <xdr:spPr>
        <a:xfrm>
          <a:off x="73152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0" name="Rectangle 17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1" name="Rectangle 18"/>
        <xdr:cNvSpPr>
          <a:spLocks/>
        </xdr:cNvSpPr>
      </xdr:nvSpPr>
      <xdr:spPr>
        <a:xfrm>
          <a:off x="1752600" y="1952625"/>
          <a:ext cx="2657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7</xdr:row>
      <xdr:rowOff>0</xdr:rowOff>
    </xdr:to>
    <xdr:sp>
      <xdr:nvSpPr>
        <xdr:cNvPr id="12" name="Rectangle 19"/>
        <xdr:cNvSpPr>
          <a:spLocks/>
        </xdr:cNvSpPr>
      </xdr:nvSpPr>
      <xdr:spPr>
        <a:xfrm>
          <a:off x="4610100" y="1952625"/>
          <a:ext cx="25050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89344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14" name="Rectangle 21"/>
        <xdr:cNvSpPr>
          <a:spLocks/>
        </xdr:cNvSpPr>
      </xdr:nvSpPr>
      <xdr:spPr>
        <a:xfrm>
          <a:off x="107156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124968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14277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200025</xdr:colOff>
      <xdr:row>4</xdr:row>
      <xdr:rowOff>304800</xdr:rowOff>
    </xdr:from>
    <xdr:to>
      <xdr:col>4</xdr:col>
      <xdr:colOff>0</xdr:colOff>
      <xdr:row>6</xdr:row>
      <xdr:rowOff>304800</xdr:rowOff>
    </xdr:to>
    <xdr:sp>
      <xdr:nvSpPr>
        <xdr:cNvPr id="18" name="Rectangle 25"/>
        <xdr:cNvSpPr>
          <a:spLocks/>
        </xdr:cNvSpPr>
      </xdr:nvSpPr>
      <xdr:spPr>
        <a:xfrm>
          <a:off x="1752600" y="1943100"/>
          <a:ext cx="2657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19" name="Rectangle 26"/>
        <xdr:cNvSpPr>
          <a:spLocks/>
        </xdr:cNvSpPr>
      </xdr:nvSpPr>
      <xdr:spPr>
        <a:xfrm>
          <a:off x="4610100" y="1962150"/>
          <a:ext cx="25050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89344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21" name="Rectangle 28"/>
        <xdr:cNvSpPr>
          <a:spLocks/>
        </xdr:cNvSpPr>
      </xdr:nvSpPr>
      <xdr:spPr>
        <a:xfrm>
          <a:off x="107156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22" name="Rectangle 29"/>
        <xdr:cNvSpPr>
          <a:spLocks/>
        </xdr:cNvSpPr>
      </xdr:nvSpPr>
      <xdr:spPr>
        <a:xfrm>
          <a:off x="124968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23" name="Rectangle 30"/>
        <xdr:cNvSpPr>
          <a:spLocks/>
        </xdr:cNvSpPr>
      </xdr:nvSpPr>
      <xdr:spPr>
        <a:xfrm>
          <a:off x="14277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24" name="Rectangle 31"/>
        <xdr:cNvSpPr>
          <a:spLocks/>
        </xdr:cNvSpPr>
      </xdr:nvSpPr>
      <xdr:spPr>
        <a:xfrm>
          <a:off x="73152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25" name="Rectangle 32"/>
        <xdr:cNvSpPr>
          <a:spLocks/>
        </xdr:cNvSpPr>
      </xdr:nvSpPr>
      <xdr:spPr>
        <a:xfrm>
          <a:off x="73152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1950" y="314325"/>
          <a:ext cx="153352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1950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14525" y="1952625"/>
          <a:ext cx="2609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24400" y="1952625"/>
          <a:ext cx="2228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7725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5537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3348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41160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1950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200025</xdr:colOff>
      <xdr:row>4</xdr:row>
      <xdr:rowOff>304800</xdr:rowOff>
    </xdr:from>
    <xdr:to>
      <xdr:col>4</xdr:col>
      <xdr:colOff>0</xdr:colOff>
      <xdr:row>6</xdr:row>
      <xdr:rowOff>304800</xdr:rowOff>
    </xdr:to>
    <xdr:sp>
      <xdr:nvSpPr>
        <xdr:cNvPr id="10" name="Rectangle 10"/>
        <xdr:cNvSpPr>
          <a:spLocks/>
        </xdr:cNvSpPr>
      </xdr:nvSpPr>
      <xdr:spPr>
        <a:xfrm>
          <a:off x="1914525" y="1943100"/>
          <a:ext cx="2609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4724400" y="1962150"/>
          <a:ext cx="2228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7725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05537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23348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41160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153275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153275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38100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" y="190500"/>
          <a:ext cx="1452562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" y="1438275"/>
          <a:ext cx="1447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304800</xdr:rowOff>
    </xdr:to>
    <xdr:sp>
      <xdr:nvSpPr>
        <xdr:cNvPr id="3" name="Rectangle 3"/>
        <xdr:cNvSpPr>
          <a:spLocks/>
        </xdr:cNvSpPr>
      </xdr:nvSpPr>
      <xdr:spPr>
        <a:xfrm>
          <a:off x="1847850" y="1438275"/>
          <a:ext cx="4410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6457950" y="1447800"/>
          <a:ext cx="180975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0029825" y="1438275"/>
          <a:ext cx="1419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1649075" y="1438275"/>
          <a:ext cx="1419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3068300" y="143827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3268325" y="1438275"/>
          <a:ext cx="1419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9" name="Rectangle 18"/>
        <xdr:cNvSpPr>
          <a:spLocks/>
        </xdr:cNvSpPr>
      </xdr:nvSpPr>
      <xdr:spPr>
        <a:xfrm>
          <a:off x="8467725" y="1438275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0" name="Rectangle 19"/>
        <xdr:cNvSpPr>
          <a:spLocks/>
        </xdr:cNvSpPr>
      </xdr:nvSpPr>
      <xdr:spPr>
        <a:xfrm>
          <a:off x="8467725" y="1438275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1" name="Rectangle 20"/>
        <xdr:cNvSpPr>
          <a:spLocks/>
        </xdr:cNvSpPr>
      </xdr:nvSpPr>
      <xdr:spPr>
        <a:xfrm>
          <a:off x="8467725" y="1438275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3"/>
  <sheetViews>
    <sheetView zoomScale="75" zoomScaleNormal="75" zoomScalePageLayoutView="0" workbookViewId="0" topLeftCell="A1">
      <selection activeCell="R5" sqref="R5"/>
    </sheetView>
  </sheetViews>
  <sheetFormatPr defaultColWidth="9.00390625" defaultRowHeight="12.75"/>
  <cols>
    <col min="1" max="1" width="3.625" style="0" customWidth="1"/>
    <col min="2" max="2" width="20.875" style="0" customWidth="1"/>
    <col min="3" max="3" width="2.375" style="0" customWidth="1"/>
    <col min="4" max="4" width="23.875" style="0" customWidth="1"/>
    <col min="5" max="5" width="2.625" style="0" customWidth="1"/>
    <col min="6" max="6" width="18.75390625" style="0" customWidth="1"/>
    <col min="7" max="7" width="1.625" style="0" customWidth="1"/>
    <col min="8" max="8" width="18.75390625" style="0" customWidth="1"/>
    <col min="9" max="9" width="1.625" style="0" customWidth="1"/>
    <col min="10" max="10" width="18.75390625" style="0" customWidth="1"/>
    <col min="11" max="11" width="1.625" style="0" customWidth="1"/>
    <col min="12" max="12" width="18.625" style="0" customWidth="1"/>
    <col min="13" max="13" width="1.37890625" style="0" customWidth="1"/>
    <col min="14" max="14" width="18.625" style="0" customWidth="1"/>
    <col min="15" max="15" width="1.625" style="0" customWidth="1"/>
    <col min="16" max="16" width="18.625" style="0" customWidth="1"/>
    <col min="17" max="17" width="1.625" style="0" customWidth="1"/>
    <col min="18" max="18" width="18.625" style="0" customWidth="1"/>
    <col min="19" max="19" width="1.625" style="0" customWidth="1"/>
  </cols>
  <sheetData>
    <row r="1" ht="12.75" customHeight="1"/>
    <row r="2" spans="2:18" ht="39" customHeight="1">
      <c r="B2" s="422" t="s">
        <v>241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</row>
    <row r="3" spans="2:18" ht="24.75" customHeight="1">
      <c r="B3" s="52" t="s">
        <v>0</v>
      </c>
      <c r="C3" s="46" t="s">
        <v>10</v>
      </c>
      <c r="D3" s="53" t="s">
        <v>21</v>
      </c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24.75" customHeight="1">
      <c r="B4" s="52" t="s">
        <v>1</v>
      </c>
      <c r="C4" s="46" t="s">
        <v>10</v>
      </c>
      <c r="D4" s="53" t="s">
        <v>11</v>
      </c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  <c r="R4" s="3" t="s">
        <v>245</v>
      </c>
    </row>
    <row r="5" spans="1:22" ht="12.75" customHeight="1">
      <c r="A5" s="29"/>
      <c r="B5" s="4"/>
      <c r="C5" s="120"/>
      <c r="D5" s="4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1"/>
      <c r="S5" s="29"/>
      <c r="T5" s="29"/>
      <c r="U5" s="29"/>
      <c r="V5" s="29"/>
    </row>
    <row r="6" spans="1:22" ht="21.75" customHeight="1">
      <c r="A6" s="29"/>
      <c r="B6" s="425" t="s">
        <v>75</v>
      </c>
      <c r="C6" s="425"/>
      <c r="D6" s="425"/>
      <c r="E6" s="35"/>
      <c r="F6" s="426" t="s">
        <v>119</v>
      </c>
      <c r="G6" s="160"/>
      <c r="H6" s="423" t="s">
        <v>118</v>
      </c>
      <c r="I6" s="160"/>
      <c r="J6" s="426" t="s">
        <v>117</v>
      </c>
      <c r="K6" s="122"/>
      <c r="L6" s="423" t="s">
        <v>30</v>
      </c>
      <c r="M6" s="122"/>
      <c r="N6" s="423" t="s">
        <v>29</v>
      </c>
      <c r="O6" s="122"/>
      <c r="P6" s="423" t="s">
        <v>120</v>
      </c>
      <c r="Q6" s="122"/>
      <c r="R6" s="123" t="s">
        <v>16</v>
      </c>
      <c r="S6" s="29"/>
      <c r="T6" s="29"/>
      <c r="U6" s="29"/>
      <c r="V6" s="29"/>
    </row>
    <row r="7" spans="1:22" ht="21.75" customHeight="1">
      <c r="A7" s="29"/>
      <c r="B7" s="425"/>
      <c r="C7" s="425"/>
      <c r="D7" s="425"/>
      <c r="E7" s="35"/>
      <c r="F7" s="426"/>
      <c r="G7" s="124"/>
      <c r="H7" s="426"/>
      <c r="I7" s="125"/>
      <c r="J7" s="426"/>
      <c r="K7" s="122"/>
      <c r="L7" s="424"/>
      <c r="M7" s="77"/>
      <c r="N7" s="424"/>
      <c r="O7" s="122"/>
      <c r="P7" s="424"/>
      <c r="Q7" s="122"/>
      <c r="R7" s="126" t="s">
        <v>5</v>
      </c>
      <c r="S7" s="29"/>
      <c r="T7" s="29"/>
      <c r="U7" s="29"/>
      <c r="V7" s="29"/>
    </row>
    <row r="8" spans="1:22" ht="21.75" customHeight="1">
      <c r="A8" s="29"/>
      <c r="B8" s="4"/>
      <c r="C8" s="4"/>
      <c r="D8" s="4"/>
      <c r="E8" s="120"/>
      <c r="F8" s="120"/>
      <c r="G8" s="12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9"/>
      <c r="T8" s="29"/>
      <c r="U8" s="29"/>
      <c r="V8" s="29"/>
    </row>
    <row r="9" spans="2:18" ht="21.75" customHeight="1">
      <c r="B9" s="52" t="s">
        <v>22</v>
      </c>
      <c r="C9" s="1" t="s">
        <v>74</v>
      </c>
      <c r="D9" s="98" t="s">
        <v>32</v>
      </c>
      <c r="E9" s="2"/>
      <c r="F9" s="45">
        <v>10721</v>
      </c>
      <c r="G9" s="46"/>
      <c r="H9" s="45">
        <v>0</v>
      </c>
      <c r="I9" s="46"/>
      <c r="J9" s="45">
        <v>1500</v>
      </c>
      <c r="K9" s="45"/>
      <c r="L9" s="103" t="s">
        <v>221</v>
      </c>
      <c r="M9" s="45"/>
      <c r="N9" s="45">
        <v>3277</v>
      </c>
      <c r="O9" s="45"/>
      <c r="P9" s="45">
        <v>0</v>
      </c>
      <c r="Q9" s="45"/>
      <c r="R9" s="45">
        <f>SUM(F9:Q9)</f>
        <v>15498</v>
      </c>
    </row>
    <row r="10" spans="2:18" ht="21.75" customHeight="1">
      <c r="B10" s="52"/>
      <c r="C10" s="1"/>
      <c r="D10" s="98"/>
      <c r="E10" s="2"/>
      <c r="F10" s="45"/>
      <c r="G10" s="46"/>
      <c r="H10" s="45"/>
      <c r="I10" s="46"/>
      <c r="J10" s="45"/>
      <c r="K10" s="45"/>
      <c r="L10" s="45"/>
      <c r="M10" s="45"/>
      <c r="N10" s="45"/>
      <c r="O10" s="45"/>
      <c r="P10" s="45"/>
      <c r="Q10" s="45"/>
      <c r="R10" s="45"/>
    </row>
    <row r="11" spans="2:18" ht="21.75" customHeight="1">
      <c r="B11" s="52"/>
      <c r="C11" s="1" t="s">
        <v>74</v>
      </c>
      <c r="D11" s="98" t="s">
        <v>126</v>
      </c>
      <c r="E11" s="2"/>
      <c r="F11" s="45">
        <v>500</v>
      </c>
      <c r="G11" s="46"/>
      <c r="H11" s="45">
        <v>0</v>
      </c>
      <c r="I11" s="46"/>
      <c r="J11" s="45">
        <v>0</v>
      </c>
      <c r="K11" s="45"/>
      <c r="L11" s="45">
        <v>0</v>
      </c>
      <c r="M11" s="45"/>
      <c r="N11" s="45">
        <v>1500</v>
      </c>
      <c r="O11" s="45"/>
      <c r="P11" s="45">
        <v>0</v>
      </c>
      <c r="Q11" s="45"/>
      <c r="R11" s="45">
        <f>SUM(F11:Q11)</f>
        <v>2000</v>
      </c>
    </row>
    <row r="12" spans="2:18" ht="21.75" customHeight="1">
      <c r="B12" s="52"/>
      <c r="C12" s="1"/>
      <c r="D12" s="1"/>
      <c r="E12" s="2"/>
      <c r="F12" s="45"/>
      <c r="G12" s="46"/>
      <c r="H12" s="45"/>
      <c r="I12" s="46"/>
      <c r="J12" s="45"/>
      <c r="K12" s="45"/>
      <c r="L12" s="45"/>
      <c r="M12" s="45"/>
      <c r="N12" s="45"/>
      <c r="O12" s="45"/>
      <c r="P12" s="45"/>
      <c r="Q12" s="45"/>
      <c r="R12" s="45"/>
    </row>
    <row r="13" spans="2:18" ht="21.75" customHeight="1">
      <c r="B13" s="52"/>
      <c r="C13" s="1" t="s">
        <v>74</v>
      </c>
      <c r="D13" s="98" t="s">
        <v>79</v>
      </c>
      <c r="E13" s="2"/>
      <c r="F13" s="45">
        <v>2</v>
      </c>
      <c r="G13" s="46"/>
      <c r="H13" s="45">
        <v>0</v>
      </c>
      <c r="I13" s="46"/>
      <c r="J13" s="45">
        <v>0</v>
      </c>
      <c r="K13" s="45"/>
      <c r="L13" s="45">
        <v>0</v>
      </c>
      <c r="M13" s="45"/>
      <c r="N13" s="45">
        <v>0</v>
      </c>
      <c r="O13" s="45"/>
      <c r="P13" s="45">
        <v>0</v>
      </c>
      <c r="Q13" s="45"/>
      <c r="R13" s="45">
        <f>SUM(F13:Q13)</f>
        <v>2</v>
      </c>
    </row>
    <row r="14" spans="2:18" ht="21.75" customHeight="1">
      <c r="B14" s="52"/>
      <c r="C14" s="1"/>
      <c r="D14" s="1"/>
      <c r="E14" s="2"/>
      <c r="F14" s="45"/>
      <c r="G14" s="46"/>
      <c r="H14" s="45"/>
      <c r="I14" s="46"/>
      <c r="J14" s="45"/>
      <c r="K14" s="45"/>
      <c r="L14" s="45"/>
      <c r="M14" s="45"/>
      <c r="N14" s="45"/>
      <c r="O14" s="45"/>
      <c r="P14" s="45"/>
      <c r="Q14" s="45"/>
      <c r="R14" s="45"/>
    </row>
    <row r="15" spans="2:18" ht="21.75" customHeight="1">
      <c r="B15" s="52"/>
      <c r="C15" s="1" t="s">
        <v>74</v>
      </c>
      <c r="D15" s="98" t="s">
        <v>24</v>
      </c>
      <c r="E15" s="2"/>
      <c r="F15" s="45">
        <v>24</v>
      </c>
      <c r="G15" s="46"/>
      <c r="H15" s="45">
        <v>0</v>
      </c>
      <c r="I15" s="46"/>
      <c r="J15" s="45">
        <v>0</v>
      </c>
      <c r="K15" s="45"/>
      <c r="L15" s="45">
        <v>0</v>
      </c>
      <c r="M15" s="45"/>
      <c r="N15" s="45">
        <v>0</v>
      </c>
      <c r="O15" s="45"/>
      <c r="P15" s="45">
        <v>0</v>
      </c>
      <c r="Q15" s="45"/>
      <c r="R15" s="45">
        <f>SUM(F15:Q15)</f>
        <v>24</v>
      </c>
    </row>
    <row r="16" spans="2:18" ht="21.75" customHeight="1">
      <c r="B16" s="52"/>
      <c r="C16" s="1"/>
      <c r="D16" s="1"/>
      <c r="E16" s="2"/>
      <c r="F16" s="45"/>
      <c r="G16" s="46"/>
      <c r="H16" s="45"/>
      <c r="I16" s="46"/>
      <c r="J16" s="45"/>
      <c r="K16" s="45"/>
      <c r="L16" s="45"/>
      <c r="M16" s="45"/>
      <c r="N16" s="45"/>
      <c r="O16" s="45"/>
      <c r="P16" s="45"/>
      <c r="Q16" s="45"/>
      <c r="R16" s="45"/>
    </row>
    <row r="17" spans="2:18" ht="21.75" customHeight="1">
      <c r="B17" s="52"/>
      <c r="C17" s="1" t="s">
        <v>74</v>
      </c>
      <c r="D17" s="159" t="s">
        <v>86</v>
      </c>
      <c r="E17" s="2"/>
      <c r="F17" s="45"/>
      <c r="G17" s="46"/>
      <c r="H17" s="45"/>
      <c r="I17" s="46"/>
      <c r="J17" s="45"/>
      <c r="K17" s="45"/>
      <c r="L17" s="45"/>
      <c r="M17" s="45"/>
      <c r="N17" s="45"/>
      <c r="O17" s="45"/>
      <c r="P17" s="45"/>
      <c r="Q17" s="45"/>
      <c r="R17" s="45"/>
    </row>
    <row r="18" spans="2:18" ht="21.75" customHeight="1">
      <c r="B18" s="52"/>
      <c r="C18" s="1"/>
      <c r="D18" s="159" t="s">
        <v>87</v>
      </c>
      <c r="E18" s="2"/>
      <c r="F18" s="45">
        <v>4000</v>
      </c>
      <c r="G18" s="46"/>
      <c r="H18" s="45">
        <v>0</v>
      </c>
      <c r="I18" s="46"/>
      <c r="J18" s="45">
        <v>0</v>
      </c>
      <c r="K18" s="45"/>
      <c r="L18" s="45">
        <v>0</v>
      </c>
      <c r="M18" s="45"/>
      <c r="N18" s="45">
        <v>0</v>
      </c>
      <c r="O18" s="45"/>
      <c r="P18" s="45">
        <v>0</v>
      </c>
      <c r="Q18" s="45"/>
      <c r="R18" s="45">
        <f>SUM(F18:Q18)</f>
        <v>4000</v>
      </c>
    </row>
    <row r="19" spans="2:18" ht="21.75" customHeight="1">
      <c r="B19" s="52"/>
      <c r="C19" s="1"/>
      <c r="D19" s="159"/>
      <c r="E19" s="2"/>
      <c r="F19" s="45"/>
      <c r="G19" s="46"/>
      <c r="H19" s="45"/>
      <c r="I19" s="46"/>
      <c r="J19" s="45"/>
      <c r="K19" s="45"/>
      <c r="L19" s="45"/>
      <c r="M19" s="45"/>
      <c r="N19" s="45"/>
      <c r="O19" s="45"/>
      <c r="P19" s="45"/>
      <c r="Q19" s="45"/>
      <c r="R19" s="45"/>
    </row>
    <row r="20" spans="2:18" ht="21.75" customHeight="1">
      <c r="B20" s="52"/>
      <c r="C20" s="1"/>
      <c r="D20" s="159" t="s">
        <v>114</v>
      </c>
      <c r="E20" s="2"/>
      <c r="F20" s="45">
        <v>0</v>
      </c>
      <c r="G20" s="46"/>
      <c r="H20" s="45">
        <v>0</v>
      </c>
      <c r="I20" s="46"/>
      <c r="J20" s="45">
        <v>0</v>
      </c>
      <c r="K20" s="45"/>
      <c r="L20" s="45">
        <v>0</v>
      </c>
      <c r="M20" s="45"/>
      <c r="N20" s="45">
        <v>0</v>
      </c>
      <c r="O20" s="45"/>
      <c r="P20" s="45">
        <v>0</v>
      </c>
      <c r="Q20" s="45"/>
      <c r="R20" s="45">
        <f>SUM(F20:Q20)</f>
        <v>0</v>
      </c>
    </row>
    <row r="21" spans="2:18" ht="21.75" customHeight="1">
      <c r="B21" s="52"/>
      <c r="C21" s="1"/>
      <c r="D21" s="159"/>
      <c r="E21" s="2"/>
      <c r="F21" s="45"/>
      <c r="G21" s="46"/>
      <c r="H21" s="45"/>
      <c r="I21" s="46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21.75" customHeight="1">
      <c r="B22" s="52" t="s">
        <v>23</v>
      </c>
      <c r="C22" s="1" t="s">
        <v>74</v>
      </c>
      <c r="D22" s="98" t="s">
        <v>129</v>
      </c>
      <c r="E22" s="2"/>
      <c r="F22" s="45">
        <v>15000</v>
      </c>
      <c r="G22" s="46"/>
      <c r="H22" s="45">
        <v>0</v>
      </c>
      <c r="I22" s="46"/>
      <c r="J22" s="45">
        <v>0</v>
      </c>
      <c r="K22" s="45" t="s">
        <v>127</v>
      </c>
      <c r="L22" s="103" t="s">
        <v>229</v>
      </c>
      <c r="M22" s="45"/>
      <c r="N22" s="45">
        <v>0</v>
      </c>
      <c r="O22" s="45"/>
      <c r="P22" s="45">
        <v>0</v>
      </c>
      <c r="Q22" s="45"/>
      <c r="R22" s="45">
        <f>SUM(F22:Q22)</f>
        <v>15000</v>
      </c>
    </row>
    <row r="23" spans="2:18" ht="21.75" customHeight="1">
      <c r="B23" s="52"/>
      <c r="C23" s="1"/>
      <c r="D23" s="1"/>
      <c r="E23" s="2"/>
      <c r="F23" s="45"/>
      <c r="G23" s="46"/>
      <c r="H23" s="45"/>
      <c r="I23" s="46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21.75" customHeight="1">
      <c r="B24" s="52"/>
      <c r="C24" s="1"/>
      <c r="D24" s="159" t="s">
        <v>115</v>
      </c>
      <c r="E24" s="2"/>
      <c r="F24" s="45"/>
      <c r="G24" s="46"/>
      <c r="H24" s="45"/>
      <c r="I24" s="46"/>
      <c r="J24" s="45"/>
      <c r="K24" s="45"/>
      <c r="L24" s="103">
        <v>0</v>
      </c>
      <c r="M24" s="45"/>
      <c r="N24" s="45"/>
      <c r="O24" s="45"/>
      <c r="P24" s="45"/>
      <c r="Q24" s="45"/>
      <c r="R24" s="45">
        <f>SUM(F24:Q24)</f>
        <v>0</v>
      </c>
    </row>
    <row r="25" spans="2:18" ht="21.75" customHeight="1">
      <c r="B25" s="52"/>
      <c r="C25" s="1"/>
      <c r="D25" s="1"/>
      <c r="E25" s="2"/>
      <c r="F25" s="45"/>
      <c r="G25" s="46"/>
      <c r="H25" s="45"/>
      <c r="I25" s="46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21.75" customHeight="1">
      <c r="B26" s="52" t="s">
        <v>89</v>
      </c>
      <c r="C26" s="1" t="s">
        <v>74</v>
      </c>
      <c r="D26" s="98" t="s">
        <v>91</v>
      </c>
      <c r="E26" s="2"/>
      <c r="F26" s="45">
        <v>10350</v>
      </c>
      <c r="G26" s="46"/>
      <c r="H26" s="45">
        <v>0</v>
      </c>
      <c r="I26" s="46"/>
      <c r="J26" s="45">
        <v>0</v>
      </c>
      <c r="K26" s="45"/>
      <c r="L26" s="45">
        <v>0</v>
      </c>
      <c r="M26" s="45"/>
      <c r="N26" s="45">
        <v>0</v>
      </c>
      <c r="O26" s="45"/>
      <c r="P26" s="45">
        <v>21390</v>
      </c>
      <c r="Q26" s="45"/>
      <c r="R26" s="45">
        <f>SUM(F26:Q26)</f>
        <v>31740</v>
      </c>
    </row>
    <row r="27" spans="2:18" ht="21.75" customHeight="1">
      <c r="B27" s="44"/>
      <c r="C27" s="2"/>
      <c r="D27" s="100" t="s">
        <v>90</v>
      </c>
      <c r="E27" s="2"/>
      <c r="F27" s="46"/>
      <c r="G27" s="46"/>
      <c r="H27" s="46"/>
      <c r="I27" s="46"/>
      <c r="J27" s="46"/>
      <c r="K27" s="45"/>
      <c r="L27" s="45"/>
      <c r="M27" s="45"/>
      <c r="N27" s="45"/>
      <c r="O27" s="45"/>
      <c r="P27" s="45"/>
      <c r="Q27" s="45"/>
      <c r="R27" s="45"/>
    </row>
    <row r="28" spans="2:18" ht="21.75" customHeight="1">
      <c r="B28" s="2"/>
      <c r="C28" s="2"/>
      <c r="D28" s="2"/>
      <c r="E28" s="2"/>
      <c r="F28" s="46"/>
      <c r="G28" s="46"/>
      <c r="H28" s="46"/>
      <c r="I28" s="46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21.75" customHeight="1" thickBot="1">
      <c r="B29" s="2"/>
      <c r="C29" s="2"/>
      <c r="D29" s="86" t="s">
        <v>20</v>
      </c>
      <c r="E29" s="46"/>
      <c r="F29" s="99">
        <f>SUM(F9:F26)</f>
        <v>40597</v>
      </c>
      <c r="G29" s="47"/>
      <c r="H29" s="99">
        <f>SUM(H9:H26)</f>
        <v>0</v>
      </c>
      <c r="I29" s="49"/>
      <c r="J29" s="99">
        <f>SUM(J9:J26)</f>
        <v>1500</v>
      </c>
      <c r="K29" s="50"/>
      <c r="L29" s="99">
        <f>SUM(L9:L27)</f>
        <v>0</v>
      </c>
      <c r="M29" s="50"/>
      <c r="N29" s="99">
        <f>SUM(N9:N27)</f>
        <v>4777</v>
      </c>
      <c r="O29" s="51"/>
      <c r="P29" s="99">
        <f>SUM(P9:P27)</f>
        <v>21390</v>
      </c>
      <c r="Q29" s="50"/>
      <c r="R29" s="99">
        <f>SUM(R9:R26)</f>
        <v>68264</v>
      </c>
    </row>
    <row r="30" spans="2:18" ht="21.75" customHeight="1" thickTop="1">
      <c r="B30" s="40"/>
      <c r="C30" s="41"/>
      <c r="D30" s="41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2:18" ht="15" customHeight="1">
      <c r="B31" s="40" t="s">
        <v>37</v>
      </c>
      <c r="C31" s="41"/>
      <c r="D31" s="41" t="s">
        <v>242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2:4" ht="15" customHeight="1">
      <c r="B32" s="7"/>
      <c r="C32" s="7"/>
      <c r="D32" s="42" t="s">
        <v>243</v>
      </c>
    </row>
    <row r="33" spans="3:4" ht="15" customHeight="1">
      <c r="C33" t="s">
        <v>116</v>
      </c>
      <c r="D33" t="s">
        <v>130</v>
      </c>
    </row>
  </sheetData>
  <sheetProtection/>
  <mergeCells count="8">
    <mergeCell ref="B2:R2"/>
    <mergeCell ref="L6:L7"/>
    <mergeCell ref="N6:N7"/>
    <mergeCell ref="B6:D7"/>
    <mergeCell ref="P6:P7"/>
    <mergeCell ref="F6:F7"/>
    <mergeCell ref="H6:H7"/>
    <mergeCell ref="J6:J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2"/>
  <headerFooter alignWithMargins="0">
    <oddHeader>&amp;L&amp;"MS Sans Serif,İtalik"Bütçe ve Performan Programı Şube Müdürlüğü&amp;R&amp;"Times New Roman,İtalik"&amp;D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="75" zoomScaleNormal="75" zoomScalePageLayoutView="0" workbookViewId="0" topLeftCell="A1">
      <selection activeCell="T5" sqref="T5"/>
    </sheetView>
  </sheetViews>
  <sheetFormatPr defaultColWidth="9.00390625" defaultRowHeight="12.75"/>
  <cols>
    <col min="1" max="1" width="2.875" style="0" customWidth="1"/>
    <col min="2" max="2" width="20.375" style="0" customWidth="1"/>
    <col min="3" max="3" width="3.75390625" style="0" customWidth="1"/>
    <col min="4" max="4" width="27.125" style="0" customWidth="1"/>
    <col min="5" max="5" width="1.625" style="0" customWidth="1"/>
    <col min="6" max="6" width="17.75390625" style="0" customWidth="1"/>
    <col min="7" max="7" width="1.625" style="0" customWidth="1"/>
    <col min="8" max="8" width="17.625" style="0" customWidth="1"/>
    <col min="9" max="9" width="1.625" style="0" customWidth="1"/>
    <col min="10" max="10" width="17.75390625" style="0" customWidth="1"/>
    <col min="11" max="11" width="1.625" style="0" customWidth="1"/>
    <col min="12" max="12" width="17.75390625" style="0" customWidth="1"/>
    <col min="13" max="13" width="1.625" style="0" customWidth="1"/>
    <col min="14" max="14" width="17.75390625" style="0" customWidth="1"/>
    <col min="15" max="15" width="1.75390625" style="0" customWidth="1"/>
    <col min="16" max="16" width="17.75390625" style="0" customWidth="1"/>
    <col min="17" max="17" width="1.75390625" style="0" customWidth="1"/>
    <col min="18" max="18" width="17.75390625" style="0" customWidth="1"/>
    <col min="19" max="19" width="1.625" style="0" customWidth="1"/>
    <col min="20" max="20" width="17.75390625" style="0" customWidth="1"/>
    <col min="21" max="21" width="1.625" style="0" customWidth="1"/>
  </cols>
  <sheetData>
    <row r="1" spans="2:20" ht="12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34.5" customHeight="1">
      <c r="B2" s="429" t="s">
        <v>244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</row>
    <row r="3" spans="2:20" ht="23.25" customHeight="1">
      <c r="B3" s="36" t="s">
        <v>0</v>
      </c>
      <c r="C3" s="2" t="s">
        <v>10</v>
      </c>
      <c r="D3" s="37" t="s">
        <v>21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23.25" customHeight="1">
      <c r="B4" s="36" t="s">
        <v>1</v>
      </c>
      <c r="C4" s="2" t="s">
        <v>10</v>
      </c>
      <c r="D4" s="37" t="s">
        <v>11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245</v>
      </c>
    </row>
    <row r="5" spans="1:22" ht="13.5" customHeight="1">
      <c r="A5" s="29"/>
      <c r="B5" s="4"/>
      <c r="C5" s="120"/>
      <c r="D5" s="4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1"/>
      <c r="U5" s="29"/>
      <c r="V5" s="29"/>
    </row>
    <row r="6" spans="1:22" ht="17.25" customHeight="1">
      <c r="A6" s="29"/>
      <c r="B6" s="427" t="s">
        <v>171</v>
      </c>
      <c r="C6" s="427"/>
      <c r="D6" s="427"/>
      <c r="E6" s="120"/>
      <c r="F6" s="169" t="s">
        <v>172</v>
      </c>
      <c r="G6" s="170"/>
      <c r="H6" s="169" t="s">
        <v>173</v>
      </c>
      <c r="I6" s="171"/>
      <c r="J6" s="169" t="s">
        <v>174</v>
      </c>
      <c r="K6" s="172"/>
      <c r="L6" s="169" t="s">
        <v>175</v>
      </c>
      <c r="M6" s="172"/>
      <c r="N6" s="169" t="s">
        <v>176</v>
      </c>
      <c r="O6" s="172"/>
      <c r="P6" s="169" t="s">
        <v>177</v>
      </c>
      <c r="Q6" s="173"/>
      <c r="R6" s="169" t="s">
        <v>178</v>
      </c>
      <c r="S6" s="174"/>
      <c r="T6" s="430" t="s">
        <v>5</v>
      </c>
      <c r="U6" s="29"/>
      <c r="V6" s="29"/>
    </row>
    <row r="7" spans="1:22" ht="17.25" customHeight="1">
      <c r="A7" s="29"/>
      <c r="B7" s="427"/>
      <c r="C7" s="427"/>
      <c r="D7" s="427"/>
      <c r="E7" s="120"/>
      <c r="F7" s="175" t="s">
        <v>179</v>
      </c>
      <c r="G7" s="176"/>
      <c r="H7" s="175" t="s">
        <v>180</v>
      </c>
      <c r="I7" s="177"/>
      <c r="J7" s="175" t="s">
        <v>181</v>
      </c>
      <c r="K7" s="178"/>
      <c r="L7" s="175" t="s">
        <v>182</v>
      </c>
      <c r="M7" s="178"/>
      <c r="N7" s="179" t="s">
        <v>183</v>
      </c>
      <c r="O7" s="178"/>
      <c r="P7" s="179" t="s">
        <v>184</v>
      </c>
      <c r="Q7" s="180"/>
      <c r="R7" s="179" t="s">
        <v>185</v>
      </c>
      <c r="S7" s="174"/>
      <c r="T7" s="430"/>
      <c r="U7" s="29"/>
      <c r="V7" s="29"/>
    </row>
    <row r="8" spans="1:22" ht="17.25" customHeight="1">
      <c r="A8" s="29"/>
      <c r="B8" s="428"/>
      <c r="C8" s="428"/>
      <c r="D8" s="428"/>
      <c r="E8" s="120"/>
      <c r="F8" s="175" t="s">
        <v>186</v>
      </c>
      <c r="G8" s="176"/>
      <c r="H8" s="175" t="s">
        <v>187</v>
      </c>
      <c r="I8" s="177"/>
      <c r="J8" s="175" t="s">
        <v>188</v>
      </c>
      <c r="K8" s="178"/>
      <c r="L8" s="181" t="s">
        <v>189</v>
      </c>
      <c r="M8" s="178"/>
      <c r="N8" s="175" t="s">
        <v>187</v>
      </c>
      <c r="O8" s="178"/>
      <c r="P8" s="175" t="s">
        <v>190</v>
      </c>
      <c r="Q8" s="182"/>
      <c r="R8" s="175" t="s">
        <v>191</v>
      </c>
      <c r="S8" s="174"/>
      <c r="T8" s="431"/>
      <c r="U8" s="29"/>
      <c r="V8" s="29"/>
    </row>
    <row r="9" spans="1:22" ht="12.75" customHeight="1">
      <c r="A9" s="29"/>
      <c r="B9" s="4"/>
      <c r="C9" s="4"/>
      <c r="D9" s="4"/>
      <c r="E9" s="120"/>
      <c r="F9" s="120"/>
      <c r="G9" s="120"/>
      <c r="H9" s="5"/>
      <c r="I9" s="5"/>
      <c r="J9" s="5"/>
      <c r="K9" s="5"/>
      <c r="L9" s="5"/>
      <c r="M9" s="5"/>
      <c r="N9" s="5"/>
      <c r="O9" s="5"/>
      <c r="P9" s="5"/>
      <c r="Q9" s="183"/>
      <c r="R9" s="5"/>
      <c r="S9" s="5"/>
      <c r="T9" s="5"/>
      <c r="U9" s="29"/>
      <c r="V9" s="29"/>
    </row>
    <row r="10" spans="1:20" ht="24.75" customHeight="1">
      <c r="A10" s="184" t="s">
        <v>192</v>
      </c>
      <c r="B10" s="185" t="s">
        <v>22</v>
      </c>
      <c r="C10" s="4"/>
      <c r="D10" s="4"/>
      <c r="E10" s="2"/>
      <c r="F10" s="2"/>
      <c r="G10" s="2"/>
      <c r="H10" s="5"/>
      <c r="I10" s="1"/>
      <c r="J10" s="1"/>
      <c r="K10" s="1"/>
      <c r="L10" s="1"/>
      <c r="M10" s="1"/>
      <c r="N10" s="1"/>
      <c r="O10" s="1"/>
      <c r="P10" s="1"/>
      <c r="Q10" s="186"/>
      <c r="R10" s="1"/>
      <c r="S10" s="1"/>
      <c r="T10" s="1"/>
    </row>
    <row r="11" spans="2:20" ht="24.75" customHeight="1">
      <c r="B11" s="187" t="s">
        <v>32</v>
      </c>
      <c r="C11" s="4"/>
      <c r="D11" s="188" t="s">
        <v>5</v>
      </c>
      <c r="E11" s="189"/>
      <c r="F11" s="189">
        <f>F12+F13+F14</f>
        <v>2548</v>
      </c>
      <c r="G11" s="189"/>
      <c r="H11" s="189">
        <f>H12+H13+H14</f>
        <v>0</v>
      </c>
      <c r="I11" s="190"/>
      <c r="J11" s="189">
        <f>J12+J13+J14</f>
        <v>200</v>
      </c>
      <c r="K11" s="190"/>
      <c r="L11" s="189">
        <f>L12+L13+L14</f>
        <v>0</v>
      </c>
      <c r="M11" s="190"/>
      <c r="N11" s="189">
        <f>N12+N13+N14</f>
        <v>13550</v>
      </c>
      <c r="O11" s="190"/>
      <c r="P11" s="189">
        <f>P12+P13+P14</f>
        <v>1200</v>
      </c>
      <c r="Q11" s="189"/>
      <c r="R11" s="189">
        <f>R12+R13+R14</f>
        <v>0</v>
      </c>
      <c r="S11" s="190"/>
      <c r="T11" s="189">
        <f>T12+T13+T14+T15</f>
        <v>18498</v>
      </c>
    </row>
    <row r="12" spans="1:20" ht="19.5" customHeight="1">
      <c r="A12" s="184"/>
      <c r="B12" s="191"/>
      <c r="C12" s="1"/>
      <c r="D12" s="1" t="s">
        <v>119</v>
      </c>
      <c r="E12" s="30"/>
      <c r="F12" s="192">
        <v>500</v>
      </c>
      <c r="G12" s="30"/>
      <c r="H12" s="192">
        <v>0</v>
      </c>
      <c r="I12" s="193"/>
      <c r="J12" s="193">
        <v>0</v>
      </c>
      <c r="K12" s="193"/>
      <c r="L12" s="193">
        <v>0</v>
      </c>
      <c r="M12" s="193"/>
      <c r="N12" s="193">
        <v>10721</v>
      </c>
      <c r="O12" s="193"/>
      <c r="P12" s="193">
        <v>0</v>
      </c>
      <c r="Q12" s="193"/>
      <c r="R12" s="193">
        <v>0</v>
      </c>
      <c r="S12" s="193"/>
      <c r="T12" s="193">
        <f>F12+H12+J12+N12+P12</f>
        <v>11221</v>
      </c>
    </row>
    <row r="13" spans="1:20" ht="18.75" customHeight="1">
      <c r="A13" s="184"/>
      <c r="B13" s="191"/>
      <c r="C13" s="1"/>
      <c r="D13" s="1" t="s">
        <v>193</v>
      </c>
      <c r="E13" s="30"/>
      <c r="F13" s="192">
        <v>2048</v>
      </c>
      <c r="G13" s="30"/>
      <c r="H13" s="192">
        <v>0</v>
      </c>
      <c r="I13" s="193"/>
      <c r="J13" s="193">
        <v>200</v>
      </c>
      <c r="K13" s="193"/>
      <c r="L13" s="193">
        <v>0</v>
      </c>
      <c r="M13" s="193"/>
      <c r="N13" s="193">
        <v>1329</v>
      </c>
      <c r="O13" s="193"/>
      <c r="P13" s="193">
        <v>1200</v>
      </c>
      <c r="Q13" s="193"/>
      <c r="R13" s="193">
        <v>0</v>
      </c>
      <c r="S13" s="193"/>
      <c r="T13" s="193">
        <f>F13+H13+J13+N13+P13</f>
        <v>4777</v>
      </c>
    </row>
    <row r="14" spans="1:20" ht="18.75" customHeight="1">
      <c r="A14" s="184"/>
      <c r="B14" s="191"/>
      <c r="C14" s="1"/>
      <c r="D14" s="1" t="s">
        <v>117</v>
      </c>
      <c r="E14" s="30"/>
      <c r="F14" s="192">
        <v>0</v>
      </c>
      <c r="G14" s="30"/>
      <c r="H14" s="192">
        <v>0</v>
      </c>
      <c r="I14" s="193"/>
      <c r="J14" s="193">
        <v>0</v>
      </c>
      <c r="K14" s="193"/>
      <c r="L14" s="193">
        <v>0</v>
      </c>
      <c r="M14" s="193"/>
      <c r="N14" s="193">
        <v>1500</v>
      </c>
      <c r="O14" s="193"/>
      <c r="P14" s="193">
        <v>0</v>
      </c>
      <c r="Q14" s="193"/>
      <c r="R14" s="193">
        <v>0</v>
      </c>
      <c r="S14" s="193"/>
      <c r="T14" s="193">
        <f>F14+H14+J14+N14+P14</f>
        <v>1500</v>
      </c>
    </row>
    <row r="15" spans="1:20" ht="19.5" customHeight="1">
      <c r="A15" s="184"/>
      <c r="B15" s="185"/>
      <c r="C15" s="1"/>
      <c r="D15" s="1" t="s">
        <v>15</v>
      </c>
      <c r="E15" s="30"/>
      <c r="F15" s="192">
        <v>0</v>
      </c>
      <c r="G15" s="30"/>
      <c r="H15" s="192">
        <v>0</v>
      </c>
      <c r="I15" s="193"/>
      <c r="J15" s="193">
        <v>0</v>
      </c>
      <c r="K15" s="193"/>
      <c r="L15" s="193">
        <v>0</v>
      </c>
      <c r="M15" s="193"/>
      <c r="N15" s="193">
        <v>1000</v>
      </c>
      <c r="O15" s="193"/>
      <c r="P15" s="193">
        <v>0</v>
      </c>
      <c r="Q15" s="193"/>
      <c r="R15" s="193">
        <v>0</v>
      </c>
      <c r="S15" s="190"/>
      <c r="T15" s="197">
        <f>F15+H15+J15+N15+P15</f>
        <v>1000</v>
      </c>
    </row>
    <row r="16" spans="1:20" ht="12.75" customHeight="1">
      <c r="A16" s="184"/>
      <c r="B16" s="191"/>
      <c r="C16" s="1"/>
      <c r="D16" s="1"/>
      <c r="E16" s="30"/>
      <c r="F16" s="192"/>
      <c r="G16" s="30"/>
      <c r="H16" s="192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</row>
    <row r="17" spans="1:20" ht="18.75" customHeight="1">
      <c r="A17" s="184"/>
      <c r="B17" s="187" t="s">
        <v>194</v>
      </c>
      <c r="C17" s="194"/>
      <c r="D17" s="1" t="s">
        <v>119</v>
      </c>
      <c r="E17" s="30"/>
      <c r="F17" s="195">
        <v>0</v>
      </c>
      <c r="G17" s="30"/>
      <c r="H17" s="192">
        <v>0</v>
      </c>
      <c r="I17" s="193"/>
      <c r="J17" s="193">
        <v>0</v>
      </c>
      <c r="K17" s="193"/>
      <c r="L17" s="193">
        <v>0</v>
      </c>
      <c r="M17" s="193"/>
      <c r="N17" s="193">
        <v>0</v>
      </c>
      <c r="O17" s="193"/>
      <c r="P17" s="193">
        <v>0</v>
      </c>
      <c r="Q17" s="193"/>
      <c r="R17" s="193">
        <v>0</v>
      </c>
      <c r="S17" s="193"/>
      <c r="T17" s="193">
        <f>F17+H17+J17+N17+P17</f>
        <v>0</v>
      </c>
    </row>
    <row r="18" spans="1:20" ht="12.75" customHeight="1">
      <c r="A18" s="184"/>
      <c r="B18" s="191"/>
      <c r="C18" s="1"/>
      <c r="D18" s="1"/>
      <c r="E18" s="30"/>
      <c r="F18" s="192"/>
      <c r="G18" s="30"/>
      <c r="H18" s="192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</row>
    <row r="19" spans="1:20" ht="24.75" customHeight="1">
      <c r="A19" s="184"/>
      <c r="B19" s="187" t="s">
        <v>79</v>
      </c>
      <c r="C19" s="1"/>
      <c r="D19" s="1" t="s">
        <v>119</v>
      </c>
      <c r="E19" s="30"/>
      <c r="F19" s="196">
        <v>0</v>
      </c>
      <c r="G19" s="30"/>
      <c r="H19" s="196">
        <v>0</v>
      </c>
      <c r="I19" s="193"/>
      <c r="J19" s="190">
        <v>0</v>
      </c>
      <c r="K19" s="190"/>
      <c r="L19" s="190">
        <v>2</v>
      </c>
      <c r="M19" s="190"/>
      <c r="N19" s="190">
        <v>0</v>
      </c>
      <c r="O19" s="190"/>
      <c r="P19" s="190">
        <v>0</v>
      </c>
      <c r="Q19" s="190"/>
      <c r="R19" s="190">
        <v>0</v>
      </c>
      <c r="S19" s="190"/>
      <c r="T19" s="190">
        <f>F19+H19+J19+L19+N19+P19+R19</f>
        <v>2</v>
      </c>
    </row>
    <row r="20" spans="1:20" ht="12.75" customHeight="1">
      <c r="A20" s="184"/>
      <c r="B20" s="187"/>
      <c r="C20" s="1"/>
      <c r="D20" s="1"/>
      <c r="E20" s="30"/>
      <c r="F20" s="196"/>
      <c r="G20" s="30"/>
      <c r="H20" s="196"/>
      <c r="I20" s="193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</row>
    <row r="21" spans="1:20" ht="24.75" customHeight="1">
      <c r="A21" s="184"/>
      <c r="B21" s="187" t="s">
        <v>195</v>
      </c>
      <c r="C21" s="1"/>
      <c r="D21" s="188" t="s">
        <v>5</v>
      </c>
      <c r="E21" s="189"/>
      <c r="F21" s="189">
        <f>F22+F23</f>
        <v>0</v>
      </c>
      <c r="G21" s="189"/>
      <c r="H21" s="189">
        <f>H22+H23</f>
        <v>0</v>
      </c>
      <c r="I21" s="190"/>
      <c r="J21" s="189">
        <f>J22+J23</f>
        <v>0</v>
      </c>
      <c r="K21" s="190"/>
      <c r="L21" s="189">
        <f>L22+L23</f>
        <v>0</v>
      </c>
      <c r="M21" s="190"/>
      <c r="N21" s="189">
        <f>N22+N23</f>
        <v>4000</v>
      </c>
      <c r="O21" s="190"/>
      <c r="P21" s="189">
        <f>P22+P23</f>
        <v>0</v>
      </c>
      <c r="Q21" s="189"/>
      <c r="R21" s="189">
        <f>R22+R23</f>
        <v>0</v>
      </c>
      <c r="S21" s="190"/>
      <c r="T21" s="189">
        <f>T22+T23</f>
        <v>4000</v>
      </c>
    </row>
    <row r="22" spans="1:20" ht="19.5" customHeight="1">
      <c r="A22" s="184"/>
      <c r="B22" s="187" t="s">
        <v>196</v>
      </c>
      <c r="C22" s="1"/>
      <c r="D22" s="1" t="s">
        <v>119</v>
      </c>
      <c r="E22" s="30"/>
      <c r="F22" s="197">
        <v>0</v>
      </c>
      <c r="G22" s="30"/>
      <c r="H22" s="197">
        <v>0</v>
      </c>
      <c r="I22" s="193"/>
      <c r="J22" s="193">
        <v>0</v>
      </c>
      <c r="K22" s="193"/>
      <c r="L22" s="193">
        <v>0</v>
      </c>
      <c r="M22" s="193"/>
      <c r="N22" s="193">
        <v>4000</v>
      </c>
      <c r="O22" s="193"/>
      <c r="P22" s="193">
        <v>0</v>
      </c>
      <c r="Q22" s="193"/>
      <c r="R22" s="193">
        <v>0</v>
      </c>
      <c r="S22" s="193"/>
      <c r="T22" s="193">
        <f>F22+H22+J22+N22+P22</f>
        <v>4000</v>
      </c>
    </row>
    <row r="23" spans="1:20" ht="19.5" customHeight="1">
      <c r="A23" s="184"/>
      <c r="B23" s="191"/>
      <c r="C23" s="1"/>
      <c r="D23" s="1" t="s">
        <v>193</v>
      </c>
      <c r="E23" s="30"/>
      <c r="F23" s="197">
        <v>0</v>
      </c>
      <c r="G23" s="30"/>
      <c r="H23" s="197">
        <v>0</v>
      </c>
      <c r="I23" s="193"/>
      <c r="J23" s="193">
        <v>0</v>
      </c>
      <c r="K23" s="193"/>
      <c r="L23" s="193">
        <v>0</v>
      </c>
      <c r="M23" s="193"/>
      <c r="N23" s="193">
        <v>0</v>
      </c>
      <c r="O23" s="193"/>
      <c r="P23" s="193">
        <v>0</v>
      </c>
      <c r="Q23" s="193"/>
      <c r="R23" s="193">
        <v>0</v>
      </c>
      <c r="S23" s="193"/>
      <c r="T23" s="193">
        <f>F23+H23+J23+N23+P23</f>
        <v>0</v>
      </c>
    </row>
    <row r="24" spans="1:20" ht="12.75" customHeight="1">
      <c r="A24" s="184"/>
      <c r="B24" s="191"/>
      <c r="C24" s="1"/>
      <c r="D24" s="1"/>
      <c r="E24" s="30"/>
      <c r="F24" s="197"/>
      <c r="G24" s="30"/>
      <c r="H24" s="197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</row>
    <row r="25" spans="1:20" ht="24.75" customHeight="1">
      <c r="A25" s="184"/>
      <c r="B25" s="187" t="s">
        <v>24</v>
      </c>
      <c r="C25" s="1"/>
      <c r="D25" s="1" t="s">
        <v>119</v>
      </c>
      <c r="E25" s="30"/>
      <c r="F25" s="196">
        <v>0</v>
      </c>
      <c r="G25" s="30"/>
      <c r="H25" s="196">
        <v>0</v>
      </c>
      <c r="I25" s="193"/>
      <c r="J25" s="190">
        <v>0</v>
      </c>
      <c r="K25" s="190"/>
      <c r="L25" s="190">
        <v>0</v>
      </c>
      <c r="M25" s="190"/>
      <c r="N25" s="190">
        <v>24</v>
      </c>
      <c r="O25" s="190"/>
      <c r="P25" s="190">
        <v>0</v>
      </c>
      <c r="Q25" s="190"/>
      <c r="R25" s="190">
        <v>0</v>
      </c>
      <c r="S25" s="190"/>
      <c r="T25" s="190">
        <f>F25+H25+J25+N25+P25+R25</f>
        <v>24</v>
      </c>
    </row>
    <row r="26" spans="1:20" ht="12.75" customHeight="1">
      <c r="A26" s="184"/>
      <c r="B26" s="185"/>
      <c r="C26" s="1"/>
      <c r="D26" s="1"/>
      <c r="E26" s="30"/>
      <c r="F26" s="198"/>
      <c r="G26" s="30"/>
      <c r="H26" s="198"/>
      <c r="I26" s="193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</row>
    <row r="27" spans="1:20" ht="24.75" customHeight="1">
      <c r="A27" s="184" t="s">
        <v>197</v>
      </c>
      <c r="B27" s="185" t="s">
        <v>23</v>
      </c>
      <c r="C27" s="1"/>
      <c r="D27" s="188" t="s">
        <v>5</v>
      </c>
      <c r="E27" s="30"/>
      <c r="F27" s="198">
        <f>SUM(F28:F30)</f>
        <v>0</v>
      </c>
      <c r="G27" s="30"/>
      <c r="H27" s="198">
        <f>SUM(H28:H30)</f>
        <v>0</v>
      </c>
      <c r="I27" s="193"/>
      <c r="J27" s="198">
        <f>SUM(J28:J30)</f>
        <v>0</v>
      </c>
      <c r="K27" s="190"/>
      <c r="L27" s="198">
        <f>SUM(L28:L30)</f>
        <v>0</v>
      </c>
      <c r="M27" s="190"/>
      <c r="N27" s="198">
        <f>SUM(N28:N30)</f>
        <v>18550</v>
      </c>
      <c r="O27" s="190"/>
      <c r="P27" s="198">
        <f>SUM(P28:P30)</f>
        <v>5550</v>
      </c>
      <c r="Q27" s="198"/>
      <c r="R27" s="198">
        <f>SUM(R28:R30)</f>
        <v>0</v>
      </c>
      <c r="S27" s="190"/>
      <c r="T27" s="189">
        <f>T28+T29+T30+T32</f>
        <v>24100</v>
      </c>
    </row>
    <row r="28" spans="1:20" ht="19.5" customHeight="1">
      <c r="A28" s="184"/>
      <c r="B28" s="185"/>
      <c r="C28" s="1"/>
      <c r="D28" s="1" t="s">
        <v>119</v>
      </c>
      <c r="E28" s="30"/>
      <c r="F28" s="192">
        <v>0</v>
      </c>
      <c r="G28" s="30"/>
      <c r="H28" s="192">
        <v>0</v>
      </c>
      <c r="I28" s="193"/>
      <c r="J28" s="193">
        <v>0</v>
      </c>
      <c r="K28" s="193"/>
      <c r="L28" s="193">
        <v>0</v>
      </c>
      <c r="M28" s="193"/>
      <c r="N28" s="193">
        <v>13000</v>
      </c>
      <c r="O28" s="193"/>
      <c r="P28" s="193">
        <v>2000</v>
      </c>
      <c r="Q28" s="193"/>
      <c r="R28" s="193">
        <v>0</v>
      </c>
      <c r="S28" s="190"/>
      <c r="T28" s="197">
        <f>F28+H28+J28+N28+P28</f>
        <v>15000</v>
      </c>
    </row>
    <row r="29" spans="1:20" ht="19.5" customHeight="1">
      <c r="A29" s="184"/>
      <c r="B29" s="185"/>
      <c r="C29" s="1"/>
      <c r="D29" s="1" t="s">
        <v>28</v>
      </c>
      <c r="E29" s="30"/>
      <c r="F29" s="192">
        <v>0</v>
      </c>
      <c r="G29" s="30"/>
      <c r="H29" s="192">
        <v>0</v>
      </c>
      <c r="I29" s="193"/>
      <c r="J29" s="193">
        <v>0</v>
      </c>
      <c r="K29" s="193"/>
      <c r="L29" s="193">
        <v>0</v>
      </c>
      <c r="M29" s="193"/>
      <c r="N29" s="193">
        <v>0</v>
      </c>
      <c r="O29" s="193"/>
      <c r="P29" s="193">
        <v>0</v>
      </c>
      <c r="Q29" s="193"/>
      <c r="R29" s="193">
        <v>0</v>
      </c>
      <c r="S29" s="190"/>
      <c r="T29" s="197">
        <f>F29+H29+J29+N29+P29</f>
        <v>0</v>
      </c>
    </row>
    <row r="30" spans="1:20" ht="19.5" customHeight="1">
      <c r="A30" s="184"/>
      <c r="B30" s="185"/>
      <c r="C30" s="1"/>
      <c r="D30" s="1" t="s">
        <v>15</v>
      </c>
      <c r="E30" s="30"/>
      <c r="F30" s="192">
        <v>0</v>
      </c>
      <c r="G30" s="30"/>
      <c r="H30" s="192">
        <v>0</v>
      </c>
      <c r="I30" s="193"/>
      <c r="J30" s="193">
        <v>0</v>
      </c>
      <c r="K30" s="193"/>
      <c r="L30" s="193">
        <v>0</v>
      </c>
      <c r="M30" s="193"/>
      <c r="N30" s="193">
        <v>5550</v>
      </c>
      <c r="O30" s="193"/>
      <c r="P30" s="193">
        <v>3550</v>
      </c>
      <c r="Q30" s="193"/>
      <c r="R30" s="193">
        <v>0</v>
      </c>
      <c r="S30" s="190"/>
      <c r="T30" s="197">
        <f>F30+H30+J30+N30+P30</f>
        <v>9100</v>
      </c>
    </row>
    <row r="31" spans="1:20" ht="12.75" customHeight="1">
      <c r="A31" s="184"/>
      <c r="B31" s="185"/>
      <c r="C31" s="1"/>
      <c r="D31" s="1"/>
      <c r="E31" s="30"/>
      <c r="F31" s="192"/>
      <c r="G31" s="30"/>
      <c r="H31" s="192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</row>
    <row r="32" spans="1:20" ht="18.75" customHeight="1">
      <c r="A32" s="184"/>
      <c r="B32" s="187" t="s">
        <v>194</v>
      </c>
      <c r="C32" s="194"/>
      <c r="D32" s="1" t="s">
        <v>15</v>
      </c>
      <c r="E32" s="30"/>
      <c r="F32" s="195">
        <v>0</v>
      </c>
      <c r="G32" s="30"/>
      <c r="H32" s="192">
        <v>0</v>
      </c>
      <c r="I32" s="193"/>
      <c r="J32" s="193">
        <v>0</v>
      </c>
      <c r="K32" s="193"/>
      <c r="L32" s="193">
        <v>0</v>
      </c>
      <c r="M32" s="193"/>
      <c r="N32" s="193">
        <v>0</v>
      </c>
      <c r="O32" s="193"/>
      <c r="P32" s="193">
        <v>0</v>
      </c>
      <c r="Q32" s="193"/>
      <c r="R32" s="193">
        <v>0</v>
      </c>
      <c r="S32" s="193"/>
      <c r="T32" s="197">
        <f>F32+H32+J32+N32+P32</f>
        <v>0</v>
      </c>
    </row>
    <row r="33" spans="1:20" ht="12.75" customHeight="1">
      <c r="A33" s="184"/>
      <c r="B33" s="185"/>
      <c r="C33" s="1"/>
      <c r="D33" s="1"/>
      <c r="E33" s="30"/>
      <c r="F33" s="192"/>
      <c r="G33" s="30"/>
      <c r="H33" s="192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</row>
    <row r="34" spans="1:20" ht="24.75" customHeight="1">
      <c r="A34" s="184" t="s">
        <v>198</v>
      </c>
      <c r="B34" s="185" t="s">
        <v>89</v>
      </c>
      <c r="C34" s="1"/>
      <c r="D34" s="188" t="s">
        <v>5</v>
      </c>
      <c r="E34" s="30"/>
      <c r="F34" s="198">
        <f>SUM(F35:F36)</f>
        <v>24590</v>
      </c>
      <c r="G34" s="30"/>
      <c r="H34" s="198">
        <f>SUM(H35:H36)</f>
        <v>1600</v>
      </c>
      <c r="I34" s="193"/>
      <c r="J34" s="198">
        <f>SUM(J35:J36)</f>
        <v>1350</v>
      </c>
      <c r="K34" s="190"/>
      <c r="L34" s="198">
        <f>SUM(L35:L36)</f>
        <v>0</v>
      </c>
      <c r="M34" s="190"/>
      <c r="N34" s="198">
        <f>SUM(N35:N36)</f>
        <v>3000</v>
      </c>
      <c r="O34" s="190"/>
      <c r="P34" s="198">
        <f>SUM(P35:P36)</f>
        <v>0</v>
      </c>
      <c r="Q34" s="198"/>
      <c r="R34" s="198">
        <f>SUM(R35:R36)</f>
        <v>1200</v>
      </c>
      <c r="S34" s="190"/>
      <c r="T34" s="190">
        <f>F34+H34+J34+N34+P34+R34</f>
        <v>31740</v>
      </c>
    </row>
    <row r="35" spans="2:20" ht="19.5" customHeight="1">
      <c r="B35" s="199" t="s">
        <v>199</v>
      </c>
      <c r="C35" s="1"/>
      <c r="D35" s="1" t="s">
        <v>119</v>
      </c>
      <c r="E35" s="30"/>
      <c r="F35" s="192">
        <v>5800</v>
      </c>
      <c r="G35" s="30"/>
      <c r="H35" s="192">
        <v>600</v>
      </c>
      <c r="I35" s="193"/>
      <c r="J35" s="193">
        <v>350</v>
      </c>
      <c r="K35" s="193"/>
      <c r="L35" s="193">
        <v>0</v>
      </c>
      <c r="M35" s="193"/>
      <c r="N35" s="193">
        <v>3000</v>
      </c>
      <c r="O35" s="193"/>
      <c r="P35" s="193">
        <v>0</v>
      </c>
      <c r="Q35" s="193"/>
      <c r="R35" s="193">
        <v>600</v>
      </c>
      <c r="S35" s="190"/>
      <c r="T35" s="197">
        <f>F35+H35+J35+N35+P35+R35</f>
        <v>10350</v>
      </c>
    </row>
    <row r="36" spans="2:20" ht="19.5" customHeight="1">
      <c r="B36" s="199" t="s">
        <v>90</v>
      </c>
      <c r="C36" s="1"/>
      <c r="D36" s="1" t="s">
        <v>200</v>
      </c>
      <c r="E36" s="30"/>
      <c r="F36" s="192">
        <v>18790</v>
      </c>
      <c r="G36" s="30"/>
      <c r="H36" s="192">
        <v>1000</v>
      </c>
      <c r="I36" s="193"/>
      <c r="J36" s="193">
        <v>1000</v>
      </c>
      <c r="K36" s="193"/>
      <c r="L36" s="193">
        <v>0</v>
      </c>
      <c r="M36" s="193"/>
      <c r="N36" s="193">
        <v>0</v>
      </c>
      <c r="O36" s="193"/>
      <c r="P36" s="193">
        <v>0</v>
      </c>
      <c r="Q36" s="193"/>
      <c r="R36" s="193">
        <v>600</v>
      </c>
      <c r="S36" s="190"/>
      <c r="T36" s="197">
        <f>F36+H36+J36+N36+P36+R36</f>
        <v>21390</v>
      </c>
    </row>
    <row r="37" spans="2:20" ht="12.75" customHeight="1">
      <c r="B37" s="2"/>
      <c r="C37" s="2"/>
      <c r="D37" s="2"/>
      <c r="E37" s="30"/>
      <c r="F37" s="193"/>
      <c r="G37" s="30"/>
      <c r="H37" s="193"/>
      <c r="I37" s="193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</row>
    <row r="38" spans="2:20" ht="24.75" customHeight="1" thickBot="1">
      <c r="B38" s="2"/>
      <c r="C38" s="2"/>
      <c r="D38" s="200" t="s">
        <v>5</v>
      </c>
      <c r="E38" s="30"/>
      <c r="F38" s="201">
        <f>F11+F19+F21+F25+F27+F34</f>
        <v>27138</v>
      </c>
      <c r="G38" s="30"/>
      <c r="H38" s="201">
        <f>H11+H19+H21+H25+H27+H34</f>
        <v>1600</v>
      </c>
      <c r="I38" s="202"/>
      <c r="J38" s="201">
        <f>J11+J19+J21+J25+J27+J34</f>
        <v>1550</v>
      </c>
      <c r="K38" s="202"/>
      <c r="L38" s="201">
        <f>L11+L19+L21+L25+L27+L34</f>
        <v>2</v>
      </c>
      <c r="M38" s="202"/>
      <c r="N38" s="201">
        <f>N11+N19+N21+N25+N27+N34</f>
        <v>39124</v>
      </c>
      <c r="O38" s="202"/>
      <c r="P38" s="201">
        <f>P11+P19+P21+P25+P27+P34</f>
        <v>6750</v>
      </c>
      <c r="Q38" s="203"/>
      <c r="R38" s="201">
        <f>R11+R19+R21+R25+R27+R34</f>
        <v>1200</v>
      </c>
      <c r="S38" s="202"/>
      <c r="T38" s="201">
        <f>T11+T17+T19+T21+T25+T27+T34</f>
        <v>78364</v>
      </c>
    </row>
    <row r="39" ht="13.5" customHeight="1" thickTop="1"/>
    <row r="40" spans="2:4" ht="15" customHeight="1">
      <c r="B40" s="40" t="s">
        <v>37</v>
      </c>
      <c r="C40" s="41"/>
      <c r="D40" s="41" t="s">
        <v>242</v>
      </c>
    </row>
    <row r="41" spans="2:20" ht="15" customHeight="1">
      <c r="B41" s="7"/>
      <c r="C41" s="7"/>
      <c r="D41" s="42" t="s">
        <v>243</v>
      </c>
      <c r="T41" s="31"/>
    </row>
    <row r="42" ht="15" customHeight="1"/>
    <row r="43" ht="15" customHeight="1">
      <c r="C43" s="194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</sheetData>
  <sheetProtection/>
  <mergeCells count="3">
    <mergeCell ref="B6:D8"/>
    <mergeCell ref="B2:T2"/>
    <mergeCell ref="T6:T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&amp;L&amp;"MS Sans Serif,İtalik"Bütçe ve Plan Şube Müdürlüğü&amp;R&amp;"Times New Roman,İtalik"&amp;D</oddHeader>
    <oddFooter>&amp;L&amp;F/Excel/User1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33"/>
  <sheetViews>
    <sheetView zoomScale="75" zoomScaleNormal="75" zoomScalePageLayoutView="0" workbookViewId="0" topLeftCell="A1">
      <selection activeCell="Y22" sqref="Y22"/>
    </sheetView>
  </sheetViews>
  <sheetFormatPr defaultColWidth="9.00390625" defaultRowHeight="12.75"/>
  <cols>
    <col min="1" max="1" width="3.625" style="0" customWidth="1"/>
    <col min="2" max="2" width="20.875" style="0" customWidth="1"/>
    <col min="3" max="3" width="2.375" style="0" customWidth="1"/>
    <col min="4" max="4" width="23.875" style="0" customWidth="1"/>
    <col min="5" max="5" width="2.625" style="0" customWidth="1"/>
    <col min="6" max="7" width="13.00390625" style="0" customWidth="1"/>
    <col min="8" max="8" width="1.625" style="0" customWidth="1"/>
    <col min="9" max="10" width="13.00390625" style="0" customWidth="1"/>
    <col min="11" max="11" width="1.625" style="0" customWidth="1"/>
    <col min="12" max="13" width="12.875" style="0" customWidth="1"/>
    <col min="14" max="14" width="1.625" style="0" customWidth="1"/>
    <col min="15" max="16" width="12.875" style="0" customWidth="1"/>
    <col min="17" max="17" width="1.37890625" style="0" customWidth="1"/>
    <col min="18" max="19" width="13.00390625" style="0" customWidth="1"/>
    <col min="20" max="20" width="1.625" style="0" customWidth="1"/>
    <col min="21" max="22" width="12.875" style="0" customWidth="1"/>
    <col min="23" max="23" width="1.625" style="0" customWidth="1"/>
    <col min="24" max="25" width="13.25390625" style="0" customWidth="1"/>
    <col min="26" max="26" width="1.625" style="0" customWidth="1"/>
  </cols>
  <sheetData>
    <row r="1" ht="12.75" customHeight="1"/>
    <row r="2" spans="2:25" ht="39" customHeight="1">
      <c r="B2" s="422" t="s">
        <v>247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</row>
    <row r="3" spans="2:25" ht="24.75" customHeight="1">
      <c r="B3" s="52" t="s">
        <v>0</v>
      </c>
      <c r="C3" s="46" t="s">
        <v>10</v>
      </c>
      <c r="D3" s="53" t="s">
        <v>21</v>
      </c>
      <c r="E3" s="46"/>
      <c r="F3" s="46"/>
      <c r="G3" s="46"/>
      <c r="H3" s="46"/>
      <c r="I3" s="46"/>
      <c r="J3" s="46"/>
      <c r="K3" s="2"/>
      <c r="L3" s="46"/>
      <c r="M3" s="2"/>
      <c r="N3" s="2"/>
      <c r="O3" s="46"/>
      <c r="P3" s="2"/>
      <c r="Q3" s="2"/>
      <c r="R3" s="46"/>
      <c r="S3" s="2"/>
      <c r="T3" s="2"/>
      <c r="U3" s="46"/>
      <c r="V3" s="2"/>
      <c r="W3" s="2"/>
      <c r="X3" s="46"/>
      <c r="Y3" s="2"/>
    </row>
    <row r="4" spans="2:25" ht="24.75" customHeight="1">
      <c r="B4" s="52" t="s">
        <v>1</v>
      </c>
      <c r="C4" s="46" t="s">
        <v>10</v>
      </c>
      <c r="D4" s="53" t="s">
        <v>11</v>
      </c>
      <c r="E4" s="46"/>
      <c r="F4" s="46"/>
      <c r="G4" s="46"/>
      <c r="H4" s="46"/>
      <c r="I4" s="46"/>
      <c r="J4" s="46"/>
      <c r="K4" s="2"/>
      <c r="L4" s="46"/>
      <c r="M4" s="2"/>
      <c r="N4" s="2"/>
      <c r="O4" s="46"/>
      <c r="P4" s="2"/>
      <c r="Q4" s="2"/>
      <c r="R4" s="46"/>
      <c r="S4" s="2"/>
      <c r="T4" s="2"/>
      <c r="U4" s="46"/>
      <c r="V4" s="2"/>
      <c r="W4" s="2"/>
      <c r="X4" s="46"/>
      <c r="Y4" s="3" t="s">
        <v>92</v>
      </c>
    </row>
    <row r="5" spans="1:29" ht="12.75" customHeight="1">
      <c r="A5" s="29"/>
      <c r="B5" s="4"/>
      <c r="C5" s="120"/>
      <c r="D5" s="4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1"/>
      <c r="Z5" s="29"/>
      <c r="AA5" s="29"/>
      <c r="AB5" s="29"/>
      <c r="AC5" s="29"/>
    </row>
    <row r="6" spans="1:29" ht="21.75" customHeight="1" thickBot="1">
      <c r="A6" s="29"/>
      <c r="B6" s="425" t="s">
        <v>75</v>
      </c>
      <c r="C6" s="425"/>
      <c r="D6" s="425"/>
      <c r="E6" s="35"/>
      <c r="F6" s="432" t="s">
        <v>202</v>
      </c>
      <c r="G6" s="432"/>
      <c r="H6" s="160"/>
      <c r="I6" s="432" t="s">
        <v>28</v>
      </c>
      <c r="J6" s="432"/>
      <c r="K6" s="160"/>
      <c r="L6" s="432" t="s">
        <v>117</v>
      </c>
      <c r="M6" s="432"/>
      <c r="N6" s="122"/>
      <c r="O6" s="433" t="s">
        <v>204</v>
      </c>
      <c r="P6" s="433"/>
      <c r="Q6" s="122"/>
      <c r="R6" s="433" t="s">
        <v>205</v>
      </c>
      <c r="S6" s="433"/>
      <c r="T6" s="122"/>
      <c r="U6" s="433" t="s">
        <v>200</v>
      </c>
      <c r="V6" s="433"/>
      <c r="W6" s="122"/>
      <c r="X6" s="434" t="s">
        <v>20</v>
      </c>
      <c r="Y6" s="434"/>
      <c r="Z6" s="29"/>
      <c r="AA6" s="29"/>
      <c r="AB6" s="29"/>
      <c r="AC6" s="29"/>
    </row>
    <row r="7" spans="1:29" ht="21.75" customHeight="1" thickBot="1">
      <c r="A7" s="29"/>
      <c r="B7" s="425"/>
      <c r="C7" s="425"/>
      <c r="D7" s="425"/>
      <c r="E7" s="35"/>
      <c r="F7" s="205" t="s">
        <v>203</v>
      </c>
      <c r="G7" s="204">
        <v>2010</v>
      </c>
      <c r="H7" s="124"/>
      <c r="I7" s="205" t="s">
        <v>203</v>
      </c>
      <c r="J7" s="204">
        <v>2010</v>
      </c>
      <c r="K7" s="125"/>
      <c r="L7" s="205" t="s">
        <v>203</v>
      </c>
      <c r="M7" s="204">
        <v>2010</v>
      </c>
      <c r="N7" s="122"/>
      <c r="O7" s="206" t="s">
        <v>203</v>
      </c>
      <c r="P7" s="204">
        <v>2010</v>
      </c>
      <c r="Q7" s="77"/>
      <c r="R7" s="206" t="s">
        <v>203</v>
      </c>
      <c r="S7" s="204">
        <v>2010</v>
      </c>
      <c r="T7" s="122"/>
      <c r="U7" s="206" t="s">
        <v>203</v>
      </c>
      <c r="V7" s="204">
        <v>2010</v>
      </c>
      <c r="W7" s="122"/>
      <c r="X7" s="206" t="s">
        <v>203</v>
      </c>
      <c r="Y7" s="204">
        <v>2010</v>
      </c>
      <c r="Z7" s="29"/>
      <c r="AA7" s="29"/>
      <c r="AB7" s="29"/>
      <c r="AC7" s="29"/>
    </row>
    <row r="8" spans="1:29" ht="21.75" customHeight="1">
      <c r="A8" s="29"/>
      <c r="B8" s="4"/>
      <c r="C8" s="4"/>
      <c r="D8" s="4"/>
      <c r="E8" s="120"/>
      <c r="F8" s="120"/>
      <c r="G8" s="120"/>
      <c r="H8" s="120"/>
      <c r="I8" s="120"/>
      <c r="J8" s="5"/>
      <c r="K8" s="5"/>
      <c r="L8" s="120"/>
      <c r="M8" s="5"/>
      <c r="N8" s="5"/>
      <c r="O8" s="120"/>
      <c r="P8" s="5"/>
      <c r="Q8" s="5"/>
      <c r="R8" s="120"/>
      <c r="S8" s="5"/>
      <c r="T8" s="5"/>
      <c r="U8" s="120"/>
      <c r="V8" s="5"/>
      <c r="W8" s="5"/>
      <c r="X8" s="120"/>
      <c r="Y8" s="5"/>
      <c r="Z8" s="29"/>
      <c r="AA8" s="29"/>
      <c r="AB8" s="29"/>
      <c r="AC8" s="29"/>
    </row>
    <row r="9" spans="2:25" ht="21.75" customHeight="1">
      <c r="B9" s="52" t="s">
        <v>22</v>
      </c>
      <c r="C9" s="1" t="s">
        <v>74</v>
      </c>
      <c r="D9" s="98" t="s">
        <v>32</v>
      </c>
      <c r="E9" s="2"/>
      <c r="F9" s="207">
        <v>8243</v>
      </c>
      <c r="G9" s="45">
        <v>10721</v>
      </c>
      <c r="H9" s="46"/>
      <c r="I9" s="209">
        <v>0</v>
      </c>
      <c r="J9" s="45">
        <v>0</v>
      </c>
      <c r="K9" s="46"/>
      <c r="L9" s="207">
        <v>1500</v>
      </c>
      <c r="M9" s="45">
        <v>1500</v>
      </c>
      <c r="N9" s="45"/>
      <c r="O9" s="209">
        <v>0</v>
      </c>
      <c r="P9" s="103" t="s">
        <v>221</v>
      </c>
      <c r="Q9" s="45"/>
      <c r="R9" s="207">
        <v>5677</v>
      </c>
      <c r="S9" s="45">
        <v>3277</v>
      </c>
      <c r="T9" s="45"/>
      <c r="U9" s="209">
        <v>0</v>
      </c>
      <c r="V9" s="45">
        <v>0</v>
      </c>
      <c r="W9" s="45"/>
      <c r="X9" s="211">
        <f>F9+I9+L9+O9+R9+U9</f>
        <v>15420</v>
      </c>
      <c r="Y9" s="45">
        <f>G9+J9+M9+S9+V9</f>
        <v>15498</v>
      </c>
    </row>
    <row r="10" spans="2:25" ht="21.75" customHeight="1">
      <c r="B10" s="52"/>
      <c r="C10" s="1"/>
      <c r="D10" s="98"/>
      <c r="E10" s="2"/>
      <c r="F10" s="207"/>
      <c r="G10" s="45"/>
      <c r="H10" s="46"/>
      <c r="I10" s="46"/>
      <c r="J10" s="45"/>
      <c r="K10" s="46"/>
      <c r="L10" s="46"/>
      <c r="M10" s="45"/>
      <c r="N10" s="45"/>
      <c r="O10" s="46"/>
      <c r="P10" s="45"/>
      <c r="Q10" s="45"/>
      <c r="R10" s="46"/>
      <c r="S10" s="45"/>
      <c r="T10" s="45"/>
      <c r="U10" s="46"/>
      <c r="V10" s="45"/>
      <c r="W10" s="45"/>
      <c r="X10" s="59"/>
      <c r="Y10" s="45"/>
    </row>
    <row r="11" spans="2:25" ht="21.75" customHeight="1">
      <c r="B11" s="52"/>
      <c r="C11" s="1" t="s">
        <v>74</v>
      </c>
      <c r="D11" s="98" t="s">
        <v>126</v>
      </c>
      <c r="E11" s="2"/>
      <c r="F11" s="207">
        <v>400</v>
      </c>
      <c r="G11" s="45">
        <v>500</v>
      </c>
      <c r="H11" s="46"/>
      <c r="I11" s="209">
        <v>0</v>
      </c>
      <c r="J11" s="45">
        <v>0</v>
      </c>
      <c r="K11" s="46"/>
      <c r="L11" s="209">
        <v>0</v>
      </c>
      <c r="M11" s="45">
        <v>0</v>
      </c>
      <c r="N11" s="45"/>
      <c r="O11" s="209">
        <v>0</v>
      </c>
      <c r="P11" s="45">
        <v>0</v>
      </c>
      <c r="Q11" s="45"/>
      <c r="R11" s="209">
        <v>1600</v>
      </c>
      <c r="S11" s="45">
        <v>1500</v>
      </c>
      <c r="T11" s="45"/>
      <c r="U11" s="209">
        <v>0</v>
      </c>
      <c r="V11" s="45">
        <v>0</v>
      </c>
      <c r="W11" s="45"/>
      <c r="X11" s="211">
        <f>F11+I11+L11+O11+R11+U11</f>
        <v>2000</v>
      </c>
      <c r="Y11" s="45">
        <f>G11+J11+M11+P11+S11+V11</f>
        <v>2000</v>
      </c>
    </row>
    <row r="12" spans="2:25" ht="21.75" customHeight="1">
      <c r="B12" s="52"/>
      <c r="C12" s="1"/>
      <c r="D12" s="1"/>
      <c r="E12" s="2"/>
      <c r="F12" s="207"/>
      <c r="G12" s="45"/>
      <c r="H12" s="46"/>
      <c r="I12" s="46"/>
      <c r="J12" s="45"/>
      <c r="K12" s="46"/>
      <c r="L12" s="46"/>
      <c r="M12" s="45"/>
      <c r="N12" s="45"/>
      <c r="O12" s="46"/>
      <c r="P12" s="45"/>
      <c r="Q12" s="45"/>
      <c r="R12" s="46"/>
      <c r="S12" s="45"/>
      <c r="T12" s="45"/>
      <c r="U12" s="46"/>
      <c r="V12" s="45"/>
      <c r="W12" s="45"/>
      <c r="X12" s="59"/>
      <c r="Y12" s="45"/>
    </row>
    <row r="13" spans="2:25" ht="21.75" customHeight="1">
      <c r="B13" s="52"/>
      <c r="C13" s="1" t="s">
        <v>74</v>
      </c>
      <c r="D13" s="98" t="s">
        <v>79</v>
      </c>
      <c r="E13" s="2"/>
      <c r="F13" s="207">
        <v>0</v>
      </c>
      <c r="G13" s="45">
        <v>2</v>
      </c>
      <c r="H13" s="46"/>
      <c r="I13" s="209">
        <v>0</v>
      </c>
      <c r="J13" s="45">
        <v>0</v>
      </c>
      <c r="K13" s="46"/>
      <c r="L13" s="209">
        <v>0</v>
      </c>
      <c r="M13" s="45">
        <v>0</v>
      </c>
      <c r="N13" s="45"/>
      <c r="O13" s="209">
        <v>0</v>
      </c>
      <c r="P13" s="45">
        <v>0</v>
      </c>
      <c r="Q13" s="45"/>
      <c r="R13" s="209">
        <v>0</v>
      </c>
      <c r="S13" s="45">
        <v>0</v>
      </c>
      <c r="T13" s="45"/>
      <c r="U13" s="209">
        <v>0</v>
      </c>
      <c r="V13" s="45">
        <v>0</v>
      </c>
      <c r="W13" s="45"/>
      <c r="X13" s="211">
        <f>F13+I13+L13+O13+R13+U13</f>
        <v>0</v>
      </c>
      <c r="Y13" s="45">
        <f>G13+J13+M13+P13+S13+V13</f>
        <v>2</v>
      </c>
    </row>
    <row r="14" spans="2:25" ht="21.75" customHeight="1">
      <c r="B14" s="52"/>
      <c r="C14" s="1"/>
      <c r="D14" s="1"/>
      <c r="E14" s="2"/>
      <c r="F14" s="207"/>
      <c r="G14" s="45"/>
      <c r="H14" s="46"/>
      <c r="I14" s="46"/>
      <c r="J14" s="45"/>
      <c r="K14" s="46"/>
      <c r="L14" s="46"/>
      <c r="M14" s="45"/>
      <c r="N14" s="45"/>
      <c r="O14" s="46"/>
      <c r="P14" s="45"/>
      <c r="Q14" s="45"/>
      <c r="R14" s="46"/>
      <c r="S14" s="45"/>
      <c r="T14" s="45"/>
      <c r="U14" s="46"/>
      <c r="V14" s="45"/>
      <c r="W14" s="45"/>
      <c r="X14" s="59"/>
      <c r="Y14" s="45"/>
    </row>
    <row r="15" spans="2:25" ht="21.75" customHeight="1">
      <c r="B15" s="52"/>
      <c r="C15" s="1" t="s">
        <v>74</v>
      </c>
      <c r="D15" s="98" t="s">
        <v>24</v>
      </c>
      <c r="E15" s="2"/>
      <c r="F15" s="207">
        <v>24</v>
      </c>
      <c r="G15" s="45">
        <v>24</v>
      </c>
      <c r="H15" s="46"/>
      <c r="I15" s="209">
        <v>0</v>
      </c>
      <c r="J15" s="45">
        <v>0</v>
      </c>
      <c r="K15" s="46"/>
      <c r="L15" s="209">
        <v>0</v>
      </c>
      <c r="M15" s="45">
        <v>0</v>
      </c>
      <c r="N15" s="45"/>
      <c r="O15" s="209">
        <v>0</v>
      </c>
      <c r="P15" s="45">
        <v>0</v>
      </c>
      <c r="Q15" s="45"/>
      <c r="R15" s="209">
        <v>0</v>
      </c>
      <c r="S15" s="45">
        <v>0</v>
      </c>
      <c r="T15" s="45"/>
      <c r="U15" s="209">
        <v>0</v>
      </c>
      <c r="V15" s="45">
        <v>0</v>
      </c>
      <c r="W15" s="45"/>
      <c r="X15" s="211">
        <f>F15+I15+L15+O15+R15+U15</f>
        <v>24</v>
      </c>
      <c r="Y15" s="45">
        <f>G15+J15+M15+P15+S15+V15</f>
        <v>24</v>
      </c>
    </row>
    <row r="16" spans="2:25" ht="21.75" customHeight="1">
      <c r="B16" s="52"/>
      <c r="C16" s="1"/>
      <c r="D16" s="1"/>
      <c r="E16" s="2"/>
      <c r="F16" s="207"/>
      <c r="G16" s="45"/>
      <c r="H16" s="46"/>
      <c r="I16" s="46"/>
      <c r="J16" s="45"/>
      <c r="K16" s="46"/>
      <c r="L16" s="46"/>
      <c r="M16" s="45"/>
      <c r="N16" s="45"/>
      <c r="O16" s="46"/>
      <c r="P16" s="45"/>
      <c r="Q16" s="45"/>
      <c r="R16" s="46"/>
      <c r="S16" s="45"/>
      <c r="T16" s="45"/>
      <c r="U16" s="46"/>
      <c r="V16" s="45"/>
      <c r="W16" s="45"/>
      <c r="X16" s="59"/>
      <c r="Y16" s="45"/>
    </row>
    <row r="17" spans="2:25" ht="21.75" customHeight="1">
      <c r="B17" s="52"/>
      <c r="C17" s="1" t="s">
        <v>74</v>
      </c>
      <c r="D17" s="159" t="s">
        <v>86</v>
      </c>
      <c r="E17" s="2"/>
      <c r="F17" s="207"/>
      <c r="G17" s="45"/>
      <c r="H17" s="46"/>
      <c r="I17" s="46"/>
      <c r="J17" s="45"/>
      <c r="K17" s="46"/>
      <c r="L17" s="46"/>
      <c r="M17" s="45"/>
      <c r="N17" s="45"/>
      <c r="O17" s="46"/>
      <c r="P17" s="45"/>
      <c r="Q17" s="45"/>
      <c r="R17" s="46"/>
      <c r="S17" s="45"/>
      <c r="T17" s="45"/>
      <c r="U17" s="46"/>
      <c r="V17" s="45"/>
      <c r="W17" s="45"/>
      <c r="X17" s="59"/>
      <c r="Y17" s="45"/>
    </row>
    <row r="18" spans="2:25" ht="21.75" customHeight="1">
      <c r="B18" s="52"/>
      <c r="C18" s="1"/>
      <c r="D18" s="159" t="s">
        <v>87</v>
      </c>
      <c r="E18" s="2"/>
      <c r="F18" s="207">
        <v>4000</v>
      </c>
      <c r="G18" s="45">
        <v>4000</v>
      </c>
      <c r="H18" s="46"/>
      <c r="I18" s="209">
        <v>0</v>
      </c>
      <c r="J18" s="45">
        <v>0</v>
      </c>
      <c r="K18" s="46"/>
      <c r="L18" s="209">
        <v>0</v>
      </c>
      <c r="M18" s="45">
        <v>0</v>
      </c>
      <c r="N18" s="45"/>
      <c r="O18" s="209">
        <v>0</v>
      </c>
      <c r="P18" s="45">
        <v>0</v>
      </c>
      <c r="Q18" s="45"/>
      <c r="R18" s="209">
        <v>0</v>
      </c>
      <c r="S18" s="45">
        <v>0</v>
      </c>
      <c r="T18" s="45"/>
      <c r="U18" s="209">
        <v>0</v>
      </c>
      <c r="V18" s="45">
        <v>0</v>
      </c>
      <c r="W18" s="45"/>
      <c r="X18" s="211">
        <f>F18+I18+L18+O18+R18+U18</f>
        <v>4000</v>
      </c>
      <c r="Y18" s="45">
        <f>G18+J18+M18+P18+S18+V18</f>
        <v>4000</v>
      </c>
    </row>
    <row r="19" spans="2:25" ht="21.75" customHeight="1">
      <c r="B19" s="52"/>
      <c r="C19" s="1"/>
      <c r="D19" s="159"/>
      <c r="E19" s="2"/>
      <c r="F19" s="207"/>
      <c r="G19" s="45"/>
      <c r="H19" s="46"/>
      <c r="I19" s="46"/>
      <c r="J19" s="45"/>
      <c r="K19" s="46"/>
      <c r="L19" s="46"/>
      <c r="M19" s="45"/>
      <c r="N19" s="45"/>
      <c r="O19" s="46"/>
      <c r="P19" s="45"/>
      <c r="Q19" s="45"/>
      <c r="R19" s="46"/>
      <c r="S19" s="45"/>
      <c r="T19" s="45"/>
      <c r="U19" s="46"/>
      <c r="V19" s="45"/>
      <c r="W19" s="45"/>
      <c r="X19" s="59"/>
      <c r="Y19" s="45"/>
    </row>
    <row r="20" spans="2:25" ht="21.75" customHeight="1">
      <c r="B20" s="52"/>
      <c r="C20" s="1"/>
      <c r="D20" s="159" t="s">
        <v>114</v>
      </c>
      <c r="E20" s="2"/>
      <c r="F20" s="207">
        <v>0</v>
      </c>
      <c r="G20" s="45">
        <v>0</v>
      </c>
      <c r="H20" s="46"/>
      <c r="I20" s="209">
        <v>0</v>
      </c>
      <c r="J20" s="45">
        <v>0</v>
      </c>
      <c r="K20" s="46"/>
      <c r="L20" s="209">
        <v>0</v>
      </c>
      <c r="M20" s="45">
        <v>0</v>
      </c>
      <c r="N20" s="45"/>
      <c r="O20" s="209">
        <v>0</v>
      </c>
      <c r="P20" s="45">
        <v>0</v>
      </c>
      <c r="Q20" s="45"/>
      <c r="R20" s="209">
        <v>80</v>
      </c>
      <c r="S20" s="45">
        <v>0</v>
      </c>
      <c r="T20" s="45"/>
      <c r="U20" s="209">
        <v>0</v>
      </c>
      <c r="V20" s="45">
        <v>0</v>
      </c>
      <c r="W20" s="45"/>
      <c r="X20" s="211">
        <f>F20+I20+L20+O20+R20+U20</f>
        <v>80</v>
      </c>
      <c r="Y20" s="45">
        <f>G20+J20+M20+P20+S20+V20</f>
        <v>0</v>
      </c>
    </row>
    <row r="21" spans="2:25" ht="21.75" customHeight="1">
      <c r="B21" s="52"/>
      <c r="C21" s="1"/>
      <c r="D21" s="159"/>
      <c r="E21" s="2"/>
      <c r="F21" s="207"/>
      <c r="G21" s="45"/>
      <c r="H21" s="46"/>
      <c r="I21" s="46"/>
      <c r="J21" s="45"/>
      <c r="K21" s="46"/>
      <c r="L21" s="46"/>
      <c r="M21" s="45"/>
      <c r="N21" s="45"/>
      <c r="O21" s="46"/>
      <c r="P21" s="45"/>
      <c r="Q21" s="45"/>
      <c r="R21" s="46"/>
      <c r="S21" s="45"/>
      <c r="T21" s="45"/>
      <c r="U21" s="46"/>
      <c r="V21" s="45"/>
      <c r="W21" s="45"/>
      <c r="X21" s="59"/>
      <c r="Y21" s="45"/>
    </row>
    <row r="22" spans="2:25" ht="21.75" customHeight="1">
      <c r="B22" s="52" t="s">
        <v>23</v>
      </c>
      <c r="C22" s="1" t="s">
        <v>74</v>
      </c>
      <c r="D22" s="98" t="s">
        <v>129</v>
      </c>
      <c r="E22" s="2"/>
      <c r="F22" s="207">
        <v>12000</v>
      </c>
      <c r="G22" s="45">
        <v>15000</v>
      </c>
      <c r="H22" s="46"/>
      <c r="I22" s="209">
        <v>0</v>
      </c>
      <c r="J22" s="45">
        <v>0</v>
      </c>
      <c r="K22" s="46"/>
      <c r="L22" s="209">
        <v>0</v>
      </c>
      <c r="M22" s="45">
        <v>0</v>
      </c>
      <c r="N22" s="45" t="s">
        <v>127</v>
      </c>
      <c r="O22" s="210" t="s">
        <v>248</v>
      </c>
      <c r="P22" s="103" t="s">
        <v>229</v>
      </c>
      <c r="Q22" s="45"/>
      <c r="R22" s="209">
        <v>0</v>
      </c>
      <c r="S22" s="45">
        <v>0</v>
      </c>
      <c r="T22" s="45"/>
      <c r="U22" s="209">
        <v>0</v>
      </c>
      <c r="V22" s="45">
        <v>0</v>
      </c>
      <c r="W22" s="45"/>
      <c r="X22" s="211">
        <f>F22</f>
        <v>12000</v>
      </c>
      <c r="Y22" s="45">
        <f>G22+J22+M22+S22</f>
        <v>15000</v>
      </c>
    </row>
    <row r="23" spans="2:25" ht="21.75" customHeight="1">
      <c r="B23" s="52"/>
      <c r="C23" s="1"/>
      <c r="D23" s="1"/>
      <c r="E23" s="2"/>
      <c r="F23" s="30"/>
      <c r="G23" s="45"/>
      <c r="H23" s="46"/>
      <c r="I23" s="46"/>
      <c r="J23" s="45"/>
      <c r="K23" s="46"/>
      <c r="L23" s="46"/>
      <c r="M23" s="45"/>
      <c r="N23" s="45"/>
      <c r="O23" s="46"/>
      <c r="P23" s="45"/>
      <c r="Q23" s="45"/>
      <c r="R23" s="46"/>
      <c r="S23" s="45"/>
      <c r="T23" s="45"/>
      <c r="U23" s="46"/>
      <c r="V23" s="45"/>
      <c r="W23" s="45"/>
      <c r="X23" s="59"/>
      <c r="Y23" s="45"/>
    </row>
    <row r="24" spans="2:25" ht="21.75" customHeight="1">
      <c r="B24" s="52"/>
      <c r="C24" s="1"/>
      <c r="D24" s="159" t="s">
        <v>115</v>
      </c>
      <c r="E24" s="2"/>
      <c r="F24" s="209">
        <v>0</v>
      </c>
      <c r="G24" s="45"/>
      <c r="H24" s="46"/>
      <c r="I24" s="209">
        <v>0</v>
      </c>
      <c r="J24" s="45"/>
      <c r="K24" s="46"/>
      <c r="L24" s="209">
        <v>0</v>
      </c>
      <c r="M24" s="45"/>
      <c r="N24" s="45"/>
      <c r="O24" s="209">
        <v>0</v>
      </c>
      <c r="P24" s="103">
        <v>0</v>
      </c>
      <c r="Q24" s="45"/>
      <c r="R24" s="209">
        <v>0</v>
      </c>
      <c r="S24" s="45">
        <v>0</v>
      </c>
      <c r="T24" s="45"/>
      <c r="U24" s="209">
        <v>0</v>
      </c>
      <c r="V24" s="45">
        <v>0</v>
      </c>
      <c r="W24" s="45"/>
      <c r="X24" s="211">
        <f>F24+I24+L24+O24+R24+U24</f>
        <v>0</v>
      </c>
      <c r="Y24" s="45">
        <v>0</v>
      </c>
    </row>
    <row r="25" spans="2:25" ht="21.75" customHeight="1">
      <c r="B25" s="52"/>
      <c r="C25" s="1"/>
      <c r="D25" s="1"/>
      <c r="E25" s="2"/>
      <c r="F25" s="2"/>
      <c r="G25" s="45"/>
      <c r="H25" s="46"/>
      <c r="I25" s="46"/>
      <c r="J25" s="45"/>
      <c r="K25" s="46"/>
      <c r="L25" s="46"/>
      <c r="M25" s="45"/>
      <c r="N25" s="45"/>
      <c r="O25" s="46"/>
      <c r="P25" s="45"/>
      <c r="Q25" s="45"/>
      <c r="R25" s="46"/>
      <c r="S25" s="45"/>
      <c r="T25" s="45"/>
      <c r="U25" s="46"/>
      <c r="V25" s="45"/>
      <c r="W25" s="45"/>
      <c r="X25" s="59"/>
      <c r="Y25" s="45"/>
    </row>
    <row r="26" spans="2:25" ht="21.75" customHeight="1">
      <c r="B26" s="52" t="s">
        <v>89</v>
      </c>
      <c r="C26" s="1" t="s">
        <v>74</v>
      </c>
      <c r="D26" s="98" t="s">
        <v>91</v>
      </c>
      <c r="E26" s="2"/>
      <c r="F26" s="207">
        <v>14610</v>
      </c>
      <c r="G26" s="45">
        <v>10350</v>
      </c>
      <c r="H26" s="46"/>
      <c r="I26" s="209">
        <v>0</v>
      </c>
      <c r="J26" s="45">
        <v>0</v>
      </c>
      <c r="K26" s="46"/>
      <c r="L26" s="209">
        <v>0</v>
      </c>
      <c r="M26" s="45">
        <v>0</v>
      </c>
      <c r="N26" s="45"/>
      <c r="O26" s="209">
        <v>0</v>
      </c>
      <c r="P26" s="45">
        <v>0</v>
      </c>
      <c r="Q26" s="45"/>
      <c r="R26" s="209">
        <v>0</v>
      </c>
      <c r="S26" s="45">
        <v>0</v>
      </c>
      <c r="T26" s="45"/>
      <c r="U26" s="45">
        <v>21390</v>
      </c>
      <c r="V26" s="45">
        <v>21390</v>
      </c>
      <c r="W26" s="45"/>
      <c r="X26" s="211">
        <f>F26+I26+L26+O26+R26+U26</f>
        <v>36000</v>
      </c>
      <c r="Y26" s="45">
        <f>G26+J26+M26+P26+S26+V26</f>
        <v>31740</v>
      </c>
    </row>
    <row r="27" spans="2:25" ht="21.75" customHeight="1">
      <c r="B27" s="44"/>
      <c r="C27" s="2"/>
      <c r="D27" s="100" t="s">
        <v>90</v>
      </c>
      <c r="E27" s="2"/>
      <c r="F27" s="2"/>
      <c r="G27" s="46"/>
      <c r="H27" s="46"/>
      <c r="I27" s="46"/>
      <c r="J27" s="46"/>
      <c r="K27" s="46"/>
      <c r="L27" s="46"/>
      <c r="M27" s="46"/>
      <c r="N27" s="45"/>
      <c r="O27" s="46"/>
      <c r="P27" s="45"/>
      <c r="Q27" s="45"/>
      <c r="R27" s="46"/>
      <c r="S27" s="45"/>
      <c r="T27" s="45"/>
      <c r="U27" s="46"/>
      <c r="V27" s="45"/>
      <c r="W27" s="45"/>
      <c r="X27" s="46"/>
      <c r="Y27" s="45"/>
    </row>
    <row r="28" spans="2:25" ht="21.75" customHeight="1">
      <c r="B28" s="2"/>
      <c r="C28" s="2"/>
      <c r="D28" s="2"/>
      <c r="E28" s="2"/>
      <c r="F28" s="2"/>
      <c r="G28" s="46"/>
      <c r="H28" s="46"/>
      <c r="I28" s="46"/>
      <c r="J28" s="46"/>
      <c r="K28" s="46"/>
      <c r="L28" s="46"/>
      <c r="M28" s="45"/>
      <c r="N28" s="45"/>
      <c r="O28" s="46"/>
      <c r="P28" s="45"/>
      <c r="Q28" s="45"/>
      <c r="R28" s="46"/>
      <c r="S28" s="45"/>
      <c r="T28" s="45"/>
      <c r="U28" s="46"/>
      <c r="V28" s="45"/>
      <c r="W28" s="45"/>
      <c r="X28" s="46"/>
      <c r="Y28" s="45"/>
    </row>
    <row r="29" spans="2:25" ht="21.75" customHeight="1" thickBot="1">
      <c r="B29" s="2"/>
      <c r="C29" s="2"/>
      <c r="D29" s="86" t="s">
        <v>20</v>
      </c>
      <c r="E29" s="46"/>
      <c r="F29" s="208">
        <f>SUM(F9:F26)</f>
        <v>39277</v>
      </c>
      <c r="G29" s="99">
        <f>SUM(G9:G26)</f>
        <v>40597</v>
      </c>
      <c r="H29" s="47"/>
      <c r="I29" s="208">
        <f>SUM(I9:I26)</f>
        <v>0</v>
      </c>
      <c r="J29" s="99">
        <f>SUM(J9:J26)</f>
        <v>0</v>
      </c>
      <c r="K29" s="49"/>
      <c r="L29" s="208">
        <f>SUM(L9:L26)</f>
        <v>1500</v>
      </c>
      <c r="M29" s="99">
        <f>SUM(M9:M26)</f>
        <v>1500</v>
      </c>
      <c r="N29" s="50"/>
      <c r="O29" s="208">
        <f>SUM(O9:O26)</f>
        <v>0</v>
      </c>
      <c r="P29" s="99">
        <f>SUM(P9:P27)</f>
        <v>0</v>
      </c>
      <c r="Q29" s="50"/>
      <c r="R29" s="208">
        <f>SUM(R9:R26)</f>
        <v>7357</v>
      </c>
      <c r="S29" s="99">
        <f>SUM(S9:S27)</f>
        <v>4777</v>
      </c>
      <c r="T29" s="51"/>
      <c r="U29" s="208">
        <f>SUM(U9:U26)</f>
        <v>21390</v>
      </c>
      <c r="V29" s="99">
        <f>SUM(V9:V27)</f>
        <v>21390</v>
      </c>
      <c r="W29" s="50"/>
      <c r="X29" s="208">
        <f>SUM(X9:X26)</f>
        <v>69524</v>
      </c>
      <c r="Y29" s="99">
        <f>SUM(Y9:Y26)</f>
        <v>68264</v>
      </c>
    </row>
    <row r="30" spans="2:25" ht="21.75" customHeight="1" thickTop="1">
      <c r="B30" s="40"/>
      <c r="C30" s="41"/>
      <c r="D30" s="41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2:25" ht="15" customHeight="1">
      <c r="B31" s="40" t="s">
        <v>37</v>
      </c>
      <c r="C31" s="41"/>
      <c r="D31" s="41" t="s">
        <v>242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2:4" ht="15" customHeight="1">
      <c r="B32" s="7"/>
      <c r="C32" s="7"/>
      <c r="D32" s="42" t="s">
        <v>243</v>
      </c>
    </row>
    <row r="33" spans="3:4" ht="15" customHeight="1">
      <c r="C33" t="s">
        <v>116</v>
      </c>
      <c r="D33" t="s">
        <v>130</v>
      </c>
    </row>
  </sheetData>
  <sheetProtection/>
  <mergeCells count="9">
    <mergeCell ref="B2:Y2"/>
    <mergeCell ref="B6:D7"/>
    <mergeCell ref="F6:G6"/>
    <mergeCell ref="U6:V6"/>
    <mergeCell ref="X6:Y6"/>
    <mergeCell ref="I6:J6"/>
    <mergeCell ref="L6:M6"/>
    <mergeCell ref="O6:P6"/>
    <mergeCell ref="R6:S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2"/>
  <headerFooter alignWithMargins="0">
    <oddHeader>&amp;L&amp;"MS Sans Serif,İtalik"Bütçe ve Performan Programı Şube Müdürlüğü&amp;R&amp;"Times New Roman,İtalik"&amp;D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2"/>
  <sheetViews>
    <sheetView zoomScale="75" zoomScaleNormal="75" zoomScalePageLayoutView="0" workbookViewId="0" topLeftCell="G1">
      <selection activeCell="R5" sqref="R5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1.75390625" style="0" customWidth="1"/>
    <col min="4" max="4" width="36.75390625" style="0" customWidth="1"/>
    <col min="5" max="5" width="1.75390625" style="0" customWidth="1"/>
    <col min="6" max="6" width="32.00390625" style="0" customWidth="1"/>
    <col min="7" max="7" width="1.75390625" style="0" customWidth="1"/>
    <col min="8" max="8" width="18.625" style="147" customWidth="1"/>
    <col min="9" max="9" width="1.625" style="0" customWidth="1"/>
    <col min="10" max="10" width="20.75390625" style="0" customWidth="1"/>
    <col min="11" max="11" width="1.625" style="0" customWidth="1"/>
    <col min="12" max="12" width="20.75390625" style="0" customWidth="1"/>
    <col min="13" max="13" width="1.625" style="0" customWidth="1"/>
    <col min="14" max="14" width="20.75390625" style="0" customWidth="1"/>
    <col min="15" max="15" width="1.625" style="0" customWidth="1"/>
    <col min="16" max="16" width="20.75390625" style="0" customWidth="1"/>
    <col min="17" max="17" width="1.625" style="0" customWidth="1"/>
    <col min="18" max="18" width="20.75390625" style="0" customWidth="1"/>
    <col min="19" max="19" width="2.375" style="0" customWidth="1"/>
  </cols>
  <sheetData>
    <row r="1" spans="2:19" ht="24.75" customHeight="1">
      <c r="B1" s="2"/>
      <c r="C1" s="2"/>
      <c r="D1" s="2"/>
      <c r="E1" s="2"/>
      <c r="F1" s="2"/>
      <c r="G1" s="2"/>
      <c r="H1" s="143"/>
      <c r="I1" s="2"/>
      <c r="J1" s="2"/>
      <c r="K1" s="2"/>
      <c r="L1" s="2"/>
      <c r="M1" s="2"/>
      <c r="N1" s="2"/>
      <c r="O1" s="2"/>
      <c r="P1" s="2"/>
      <c r="Q1" s="2"/>
      <c r="R1" s="2"/>
      <c r="S1" s="6"/>
    </row>
    <row r="2" spans="2:19" ht="45" customHeight="1">
      <c r="B2" s="429" t="s">
        <v>241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6"/>
    </row>
    <row r="3" spans="1:19" ht="34.5" customHeight="1">
      <c r="A3" s="6"/>
      <c r="B3" s="36" t="s">
        <v>0</v>
      </c>
      <c r="C3" s="39" t="s">
        <v>10</v>
      </c>
      <c r="D3" s="37" t="s">
        <v>107</v>
      </c>
      <c r="E3" s="7"/>
      <c r="F3" s="7"/>
      <c r="G3" s="7"/>
      <c r="H3" s="25"/>
      <c r="I3" s="7"/>
      <c r="J3" s="7"/>
      <c r="K3" s="7"/>
      <c r="L3" s="7"/>
      <c r="M3" s="7"/>
      <c r="N3" s="7"/>
      <c r="O3" s="7"/>
      <c r="P3" s="7"/>
      <c r="Q3" s="7"/>
      <c r="R3" s="7"/>
      <c r="S3" s="6"/>
    </row>
    <row r="4" spans="1:19" ht="24.75" customHeight="1">
      <c r="A4" s="6"/>
      <c r="B4" s="36" t="s">
        <v>1</v>
      </c>
      <c r="C4" s="39" t="s">
        <v>10</v>
      </c>
      <c r="D4" s="37" t="s">
        <v>11</v>
      </c>
      <c r="E4" s="7"/>
      <c r="F4" s="7"/>
      <c r="G4" s="7"/>
      <c r="H4" s="25"/>
      <c r="I4" s="7"/>
      <c r="J4" s="7"/>
      <c r="K4" s="7"/>
      <c r="L4" s="7"/>
      <c r="M4" s="7"/>
      <c r="N4" s="7"/>
      <c r="O4" s="7"/>
      <c r="P4" s="7"/>
      <c r="Q4" s="7"/>
      <c r="R4" s="3" t="s">
        <v>245</v>
      </c>
      <c r="S4" s="6"/>
    </row>
    <row r="5" spans="1:23" ht="24.75" customHeight="1">
      <c r="A5" s="6"/>
      <c r="B5" s="13"/>
      <c r="C5" s="19"/>
      <c r="D5" s="13"/>
      <c r="E5" s="18"/>
      <c r="F5" s="18"/>
      <c r="G5" s="18"/>
      <c r="H5" s="144"/>
      <c r="I5" s="18"/>
      <c r="J5" s="18"/>
      <c r="K5" s="18"/>
      <c r="L5" s="18"/>
      <c r="M5" s="18"/>
      <c r="N5" s="18"/>
      <c r="O5" s="18"/>
      <c r="P5" s="18"/>
      <c r="Q5" s="18"/>
      <c r="R5" s="19"/>
      <c r="S5" s="127"/>
      <c r="T5" s="29"/>
      <c r="U5" s="29"/>
      <c r="V5" s="29"/>
      <c r="W5" s="29"/>
    </row>
    <row r="6" spans="1:23" s="140" customFormat="1" ht="24.75" customHeight="1">
      <c r="A6" s="133"/>
      <c r="B6" s="435" t="s">
        <v>2</v>
      </c>
      <c r="C6" s="134"/>
      <c r="D6" s="437" t="s">
        <v>102</v>
      </c>
      <c r="E6" s="134"/>
      <c r="F6" s="435" t="s">
        <v>4</v>
      </c>
      <c r="G6" s="135"/>
      <c r="H6" s="130" t="s">
        <v>100</v>
      </c>
      <c r="I6" s="136"/>
      <c r="J6" s="130" t="s">
        <v>125</v>
      </c>
      <c r="K6" s="136"/>
      <c r="L6" s="130" t="s">
        <v>104</v>
      </c>
      <c r="M6" s="136"/>
      <c r="N6" s="130" t="s">
        <v>17</v>
      </c>
      <c r="O6" s="136"/>
      <c r="P6" s="130" t="s">
        <v>158</v>
      </c>
      <c r="Q6" s="136"/>
      <c r="R6" s="130" t="s">
        <v>16</v>
      </c>
      <c r="S6" s="137"/>
      <c r="T6" s="138"/>
      <c r="U6" s="139"/>
      <c r="V6" s="139"/>
      <c r="W6" s="139"/>
    </row>
    <row r="7" spans="1:23" s="140" customFormat="1" ht="24.75" customHeight="1">
      <c r="A7" s="133"/>
      <c r="B7" s="436"/>
      <c r="C7" s="135"/>
      <c r="D7" s="436"/>
      <c r="E7" s="134"/>
      <c r="F7" s="436"/>
      <c r="G7" s="135"/>
      <c r="H7" s="141" t="s">
        <v>101</v>
      </c>
      <c r="I7" s="136"/>
      <c r="J7" s="141" t="s">
        <v>103</v>
      </c>
      <c r="K7" s="136"/>
      <c r="L7" s="141" t="s">
        <v>105</v>
      </c>
      <c r="M7" s="142"/>
      <c r="N7" s="141" t="s">
        <v>18</v>
      </c>
      <c r="O7" s="142"/>
      <c r="P7" s="141" t="s">
        <v>159</v>
      </c>
      <c r="Q7" s="136"/>
      <c r="R7" s="130" t="s">
        <v>5</v>
      </c>
      <c r="S7" s="137"/>
      <c r="T7" s="138"/>
      <c r="U7" s="139"/>
      <c r="V7" s="139"/>
      <c r="W7" s="139"/>
    </row>
    <row r="8" spans="1:23" s="43" customFormat="1" ht="24.75" customHeight="1">
      <c r="A8" s="6"/>
      <c r="B8" s="132"/>
      <c r="C8" s="132"/>
      <c r="D8" s="132"/>
      <c r="E8" s="127"/>
      <c r="F8" s="127"/>
      <c r="G8" s="127"/>
      <c r="H8" s="145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31"/>
      <c r="U8" s="131"/>
      <c r="V8" s="131"/>
      <c r="W8" s="131"/>
    </row>
    <row r="9" spans="2:18" s="46" customFormat="1" ht="24.75" customHeight="1">
      <c r="B9" s="54" t="s">
        <v>223</v>
      </c>
      <c r="C9" s="55"/>
      <c r="D9" s="56" t="s">
        <v>33</v>
      </c>
      <c r="F9" s="46" t="s">
        <v>99</v>
      </c>
      <c r="H9" s="54" t="s">
        <v>249</v>
      </c>
      <c r="J9" s="46">
        <v>50</v>
      </c>
      <c r="L9" s="57" t="s">
        <v>6</v>
      </c>
      <c r="N9" s="58" t="s">
        <v>6</v>
      </c>
      <c r="P9" s="58" t="s">
        <v>6</v>
      </c>
      <c r="R9" s="59">
        <f>SUM(J9:N9)</f>
        <v>50</v>
      </c>
    </row>
    <row r="10" spans="2:18" s="46" customFormat="1" ht="24.75" customHeight="1">
      <c r="B10" s="54" t="s">
        <v>7</v>
      </c>
      <c r="D10" s="46" t="s">
        <v>210</v>
      </c>
      <c r="F10" s="46" t="s">
        <v>106</v>
      </c>
      <c r="H10" s="54" t="s">
        <v>250</v>
      </c>
      <c r="J10" s="57">
        <v>500</v>
      </c>
      <c r="L10" s="57">
        <v>500</v>
      </c>
      <c r="N10" s="58" t="s">
        <v>6</v>
      </c>
      <c r="P10" s="58" t="s">
        <v>6</v>
      </c>
      <c r="R10" s="59">
        <f>SUM(J10:N10)</f>
        <v>1000</v>
      </c>
    </row>
    <row r="11" spans="2:18" s="46" customFormat="1" ht="24.75" customHeight="1">
      <c r="B11" s="54" t="s">
        <v>83</v>
      </c>
      <c r="D11" s="46" t="s">
        <v>212</v>
      </c>
      <c r="F11" s="46" t="s">
        <v>251</v>
      </c>
      <c r="H11" s="54" t="s">
        <v>252</v>
      </c>
      <c r="I11" s="56"/>
      <c r="J11" s="56">
        <v>5171</v>
      </c>
      <c r="K11" s="56"/>
      <c r="L11" s="57">
        <v>1000</v>
      </c>
      <c r="M11" s="56"/>
      <c r="N11" s="60">
        <v>1329</v>
      </c>
      <c r="O11" s="56"/>
      <c r="P11" s="60" t="s">
        <v>221</v>
      </c>
      <c r="Q11" s="56"/>
      <c r="R11" s="59">
        <f>SUM(J11:N11)</f>
        <v>7500</v>
      </c>
    </row>
    <row r="12" spans="2:18" s="46" customFormat="1" ht="53.25" customHeight="1">
      <c r="B12" s="54" t="s">
        <v>222</v>
      </c>
      <c r="D12" s="46" t="s">
        <v>211</v>
      </c>
      <c r="F12" s="420" t="s">
        <v>253</v>
      </c>
      <c r="H12" s="54" t="s">
        <v>249</v>
      </c>
      <c r="J12" s="57">
        <v>500</v>
      </c>
      <c r="L12" s="57">
        <v>0</v>
      </c>
      <c r="N12" s="57">
        <v>3448</v>
      </c>
      <c r="P12" s="58" t="s">
        <v>6</v>
      </c>
      <c r="R12" s="59">
        <f>SUM(J12:N12)</f>
        <v>3948</v>
      </c>
    </row>
    <row r="13" spans="2:18" s="46" customFormat="1" ht="24.75" customHeight="1">
      <c r="B13" s="54" t="s">
        <v>213</v>
      </c>
      <c r="D13" s="46" t="s">
        <v>133</v>
      </c>
      <c r="F13" s="46" t="s">
        <v>254</v>
      </c>
      <c r="H13" s="54" t="s">
        <v>255</v>
      </c>
      <c r="I13" s="56"/>
      <c r="J13" s="57">
        <v>5000</v>
      </c>
      <c r="K13" s="56"/>
      <c r="L13" s="60" t="s">
        <v>6</v>
      </c>
      <c r="M13" s="56"/>
      <c r="N13" s="60" t="s">
        <v>6</v>
      </c>
      <c r="O13" s="56"/>
      <c r="P13" s="60" t="s">
        <v>6</v>
      </c>
      <c r="Q13" s="56"/>
      <c r="R13" s="59">
        <f>SUM(J13:N13)</f>
        <v>5000</v>
      </c>
    </row>
    <row r="14" s="46" customFormat="1" ht="24.75" customHeight="1">
      <c r="H14" s="54"/>
    </row>
    <row r="15" spans="8:18" s="46" customFormat="1" ht="24.75" customHeight="1" thickBot="1">
      <c r="H15" s="61" t="s">
        <v>5</v>
      </c>
      <c r="J15" s="128">
        <f>SUM(J9:J14)</f>
        <v>11221</v>
      </c>
      <c r="L15" s="128">
        <f>SUM(L9:L14)</f>
        <v>1500</v>
      </c>
      <c r="N15" s="128">
        <f>SUM(N9:N14)</f>
        <v>4777</v>
      </c>
      <c r="P15" s="421" t="s">
        <v>221</v>
      </c>
      <c r="R15" s="128">
        <f>SUM(J15:N15)</f>
        <v>17498</v>
      </c>
    </row>
    <row r="16" spans="1:19" ht="24.75" customHeight="1" thickTop="1">
      <c r="A16" s="6"/>
      <c r="E16" s="6"/>
      <c r="F16" s="6"/>
      <c r="G16" s="6"/>
      <c r="H16" s="146"/>
      <c r="I16" s="6"/>
      <c r="J16" s="6"/>
      <c r="K16" s="6"/>
      <c r="L16" s="6"/>
      <c r="M16" s="6"/>
      <c r="N16" s="6"/>
      <c r="O16" s="6"/>
      <c r="P16" s="6"/>
      <c r="Q16" s="6"/>
      <c r="R16" s="87"/>
      <c r="S16" s="6"/>
    </row>
    <row r="17" spans="2:4" ht="24.75" customHeight="1">
      <c r="B17" s="40" t="s">
        <v>37</v>
      </c>
      <c r="C17" s="41"/>
      <c r="D17" s="41" t="s">
        <v>242</v>
      </c>
    </row>
    <row r="18" spans="2:4" ht="24.75" customHeight="1">
      <c r="B18" s="7"/>
      <c r="C18" s="7"/>
      <c r="D18" s="42" t="s">
        <v>243</v>
      </c>
    </row>
    <row r="19" spans="2:4" ht="24.75" customHeight="1">
      <c r="B19" s="7"/>
      <c r="C19" s="7"/>
      <c r="D19" t="s">
        <v>208</v>
      </c>
    </row>
    <row r="20" spans="2:4" ht="24.75" customHeight="1">
      <c r="B20" s="7"/>
      <c r="C20" s="7"/>
      <c r="D20" s="42"/>
    </row>
    <row r="21" spans="2:4" ht="24.75" customHeight="1">
      <c r="B21" s="7"/>
      <c r="C21" s="7"/>
      <c r="D21" s="42"/>
    </row>
    <row r="22" spans="2:19" ht="24.75" customHeight="1">
      <c r="B22" s="2"/>
      <c r="C22" s="2"/>
      <c r="D22" s="2"/>
      <c r="E22" s="2"/>
      <c r="F22" s="2"/>
      <c r="G22" s="2"/>
      <c r="H22" s="143"/>
      <c r="I22" s="2"/>
      <c r="J22" s="2"/>
      <c r="K22" s="2"/>
      <c r="L22" s="2"/>
      <c r="M22" s="2"/>
      <c r="N22" s="2"/>
      <c r="O22" s="2"/>
      <c r="P22" s="2"/>
      <c r="Q22" s="2"/>
      <c r="R22" s="2"/>
      <c r="S22" s="6"/>
    </row>
    <row r="23" spans="2:19" ht="45" customHeight="1">
      <c r="B23" s="440" t="s">
        <v>134</v>
      </c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6"/>
    </row>
    <row r="24" spans="1:19" ht="34.5" customHeight="1">
      <c r="A24" s="6"/>
      <c r="B24" s="8" t="s">
        <v>0</v>
      </c>
      <c r="C24" s="10" t="s">
        <v>10</v>
      </c>
      <c r="D24" s="26" t="s">
        <v>32</v>
      </c>
      <c r="E24" s="7"/>
      <c r="F24" s="7"/>
      <c r="G24" s="7"/>
      <c r="H24" s="25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</row>
    <row r="25" spans="1:19" ht="24.75" customHeight="1">
      <c r="A25" s="6"/>
      <c r="B25" s="8" t="s">
        <v>1</v>
      </c>
      <c r="C25" s="10" t="s">
        <v>10</v>
      </c>
      <c r="D25" s="26" t="s">
        <v>11</v>
      </c>
      <c r="E25" s="7"/>
      <c r="F25" s="7"/>
      <c r="G25" s="7"/>
      <c r="H25" s="25"/>
      <c r="I25" s="7"/>
      <c r="J25" s="7"/>
      <c r="K25" s="7"/>
      <c r="L25" s="7"/>
      <c r="M25" s="7"/>
      <c r="N25" s="7"/>
      <c r="O25" s="7"/>
      <c r="P25" s="7"/>
      <c r="Q25" s="7"/>
      <c r="R25" s="3" t="s">
        <v>92</v>
      </c>
      <c r="S25" s="6"/>
    </row>
    <row r="26" spans="1:19" ht="24.75" customHeight="1">
      <c r="A26" s="6"/>
      <c r="B26" s="8"/>
      <c r="C26" s="10"/>
      <c r="D26" s="8"/>
      <c r="E26" s="7"/>
      <c r="F26" s="7"/>
      <c r="G26" s="7"/>
      <c r="H26" s="25"/>
      <c r="I26" s="7"/>
      <c r="J26" s="7"/>
      <c r="K26" s="7"/>
      <c r="L26" s="7"/>
      <c r="M26" s="7"/>
      <c r="N26" s="7"/>
      <c r="O26" s="7"/>
      <c r="P26" s="7"/>
      <c r="Q26" s="7"/>
      <c r="R26" s="10"/>
      <c r="S26" s="6"/>
    </row>
    <row r="27" spans="1:19" ht="24.75" customHeight="1">
      <c r="A27" s="6"/>
      <c r="B27" s="441" t="s">
        <v>2</v>
      </c>
      <c r="C27" s="7"/>
      <c r="D27" s="443" t="s">
        <v>25</v>
      </c>
      <c r="E27" s="7"/>
      <c r="F27" s="441" t="s">
        <v>4</v>
      </c>
      <c r="G27" s="8"/>
      <c r="H27" s="32" t="s">
        <v>100</v>
      </c>
      <c r="I27" s="10"/>
      <c r="J27" s="32" t="s">
        <v>125</v>
      </c>
      <c r="K27" s="10"/>
      <c r="L27" s="32" t="s">
        <v>15</v>
      </c>
      <c r="M27" s="10"/>
      <c r="N27" s="32" t="s">
        <v>17</v>
      </c>
      <c r="O27" s="10"/>
      <c r="P27" s="32" t="s">
        <v>17</v>
      </c>
      <c r="Q27" s="10"/>
      <c r="R27" s="32" t="s">
        <v>16</v>
      </c>
      <c r="S27" s="6"/>
    </row>
    <row r="28" spans="1:19" ht="24.75" customHeight="1" thickBot="1">
      <c r="A28" s="6"/>
      <c r="B28" s="442"/>
      <c r="C28" s="23"/>
      <c r="D28" s="442"/>
      <c r="E28" s="24"/>
      <c r="F28" s="442"/>
      <c r="G28" s="8"/>
      <c r="H28" s="33" t="s">
        <v>101</v>
      </c>
      <c r="I28" s="10"/>
      <c r="J28" s="33" t="s">
        <v>13</v>
      </c>
      <c r="K28" s="10"/>
      <c r="L28" s="33" t="s">
        <v>13</v>
      </c>
      <c r="M28" s="11"/>
      <c r="N28" s="33" t="s">
        <v>18</v>
      </c>
      <c r="O28" s="11"/>
      <c r="P28" s="33" t="s">
        <v>18</v>
      </c>
      <c r="Q28" s="10"/>
      <c r="R28" s="34" t="s">
        <v>5</v>
      </c>
      <c r="S28" s="6"/>
    </row>
    <row r="29" spans="1:19" ht="24.75" customHeight="1" thickTop="1">
      <c r="A29" s="6"/>
      <c r="B29" s="12"/>
      <c r="C29" s="13"/>
      <c r="D29" s="13"/>
      <c r="E29" s="7"/>
      <c r="F29" s="7"/>
      <c r="G29" s="7"/>
      <c r="H29" s="25"/>
      <c r="I29" s="7"/>
      <c r="J29" s="7"/>
      <c r="K29" s="7"/>
      <c r="L29" s="7"/>
      <c r="M29" s="7"/>
      <c r="N29" s="7"/>
      <c r="O29" s="7"/>
      <c r="P29" s="7"/>
      <c r="Q29" s="7"/>
      <c r="R29" s="7"/>
      <c r="S29" s="6"/>
    </row>
    <row r="30" spans="1:19" ht="24.75" customHeight="1">
      <c r="A30" s="6"/>
      <c r="B30" s="13"/>
      <c r="C30" s="13"/>
      <c r="D30" s="18" t="s">
        <v>34</v>
      </c>
      <c r="E30" s="7"/>
      <c r="F30" s="7"/>
      <c r="G30" s="7"/>
      <c r="H30" s="148"/>
      <c r="I30" s="14"/>
      <c r="J30" s="14">
        <v>50</v>
      </c>
      <c r="K30" s="14"/>
      <c r="L30" s="14">
        <v>0</v>
      </c>
      <c r="M30" s="14"/>
      <c r="N30" s="14">
        <v>0</v>
      </c>
      <c r="O30" s="14"/>
      <c r="P30" s="14">
        <v>0</v>
      </c>
      <c r="Q30" s="14"/>
      <c r="R30" s="14">
        <f>SUM(J30:Q30)</f>
        <v>50</v>
      </c>
      <c r="S30" s="6"/>
    </row>
    <row r="31" spans="1:19" ht="24.75" customHeight="1">
      <c r="A31" s="6"/>
      <c r="B31" s="13"/>
      <c r="C31" s="13"/>
      <c r="D31" s="18"/>
      <c r="E31" s="7"/>
      <c r="F31" s="7"/>
      <c r="G31" s="7"/>
      <c r="H31" s="148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6"/>
    </row>
    <row r="32" spans="1:19" ht="24.75" customHeight="1">
      <c r="A32" s="6"/>
      <c r="B32" s="25"/>
      <c r="C32" s="7"/>
      <c r="D32" s="7"/>
      <c r="E32" s="7"/>
      <c r="F32" s="7"/>
      <c r="G32" s="7"/>
      <c r="H32" s="148"/>
      <c r="I32" s="14"/>
      <c r="J32" s="14"/>
      <c r="K32" s="14"/>
      <c r="L32" s="17"/>
      <c r="M32" s="14"/>
      <c r="N32" s="17"/>
      <c r="O32" s="14"/>
      <c r="P32" s="17"/>
      <c r="Q32" s="14"/>
      <c r="R32" s="14"/>
      <c r="S32" s="6"/>
    </row>
    <row r="33" spans="1:19" ht="24.75" customHeight="1">
      <c r="A33" s="6"/>
      <c r="B33" s="25"/>
      <c r="C33" s="7"/>
      <c r="D33" s="7"/>
      <c r="E33" s="7"/>
      <c r="F33" s="7"/>
      <c r="G33" s="7"/>
      <c r="H33" s="148"/>
      <c r="I33" s="14"/>
      <c r="J33" s="14"/>
      <c r="K33" s="14"/>
      <c r="L33" s="17"/>
      <c r="M33" s="14"/>
      <c r="N33" s="17"/>
      <c r="O33" s="14"/>
      <c r="P33" s="17"/>
      <c r="Q33" s="14"/>
      <c r="R33" s="14"/>
      <c r="S33" s="6"/>
    </row>
    <row r="34" spans="1:19" ht="24.75" customHeight="1">
      <c r="A34" s="6"/>
      <c r="B34" s="7"/>
      <c r="C34" s="7"/>
      <c r="D34" s="7"/>
      <c r="E34" s="7"/>
      <c r="F34" s="7"/>
      <c r="G34" s="7"/>
      <c r="H34" s="148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6"/>
    </row>
    <row r="35" spans="1:19" ht="24.75" customHeight="1" thickBot="1">
      <c r="A35" s="6"/>
      <c r="B35" s="7"/>
      <c r="C35" s="7"/>
      <c r="D35" s="7"/>
      <c r="E35" s="7"/>
      <c r="F35" s="8" t="s">
        <v>5</v>
      </c>
      <c r="G35" s="7"/>
      <c r="H35" s="149"/>
      <c r="I35" s="14"/>
      <c r="J35" s="22">
        <f>SUM(J30:J34)</f>
        <v>50</v>
      </c>
      <c r="K35" s="14"/>
      <c r="L35" s="22">
        <f>SUM(L30:L34)</f>
        <v>0</v>
      </c>
      <c r="M35" s="14"/>
      <c r="N35" s="22">
        <f>SUM(N30:N34)</f>
        <v>0</v>
      </c>
      <c r="O35" s="14"/>
      <c r="P35" s="22">
        <f>SUM(P30:P34)</f>
        <v>0</v>
      </c>
      <c r="Q35" s="14"/>
      <c r="R35" s="22">
        <f>SUM(R30:R34)</f>
        <v>50</v>
      </c>
      <c r="S35" s="6"/>
    </row>
    <row r="36" spans="1:19" ht="24.75" customHeight="1" thickTop="1">
      <c r="A36" s="6"/>
      <c r="B36" s="6"/>
      <c r="C36" s="6"/>
      <c r="D36" s="6"/>
      <c r="E36" s="6"/>
      <c r="F36" s="6"/>
      <c r="G36" s="6"/>
      <c r="H36" s="14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24.75" customHeight="1">
      <c r="A37" s="6"/>
      <c r="B37" s="6"/>
      <c r="C37" s="6"/>
      <c r="D37" s="6"/>
      <c r="E37" s="6"/>
      <c r="F37" s="6"/>
      <c r="G37" s="6"/>
      <c r="H37" s="14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24.75" customHeight="1">
      <c r="A38" s="6"/>
      <c r="B38" s="6"/>
      <c r="C38" s="6"/>
      <c r="D38" s="6"/>
      <c r="E38" s="6"/>
      <c r="F38" s="6"/>
      <c r="G38" s="6"/>
      <c r="H38" s="14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24.75" customHeight="1">
      <c r="A39" s="6"/>
      <c r="B39" s="6"/>
      <c r="C39" s="6"/>
      <c r="D39" s="6"/>
      <c r="E39" s="6"/>
      <c r="F39" s="6"/>
      <c r="G39" s="6"/>
      <c r="H39" s="14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ht="24.75" customHeight="1"/>
    <row r="41" spans="2:4" ht="24" customHeight="1">
      <c r="B41" s="40" t="s">
        <v>37</v>
      </c>
      <c r="C41" s="41"/>
      <c r="D41" s="41" t="s">
        <v>242</v>
      </c>
    </row>
    <row r="42" spans="2:4" ht="24" customHeight="1">
      <c r="B42" s="7"/>
      <c r="C42" s="7"/>
      <c r="D42" s="42" t="s">
        <v>243</v>
      </c>
    </row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spans="1:18" ht="30" customHeight="1">
      <c r="A51" s="6"/>
      <c r="B51" s="438" t="s">
        <v>134</v>
      </c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</row>
    <row r="52" spans="1:18" ht="30" customHeight="1">
      <c r="A52" s="6"/>
      <c r="B52" s="439" t="s">
        <v>73</v>
      </c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</row>
    <row r="53" spans="1:17" ht="45" customHeight="1">
      <c r="A53" s="6"/>
      <c r="B53" s="8" t="s">
        <v>0</v>
      </c>
      <c r="C53" s="7" t="s">
        <v>10</v>
      </c>
      <c r="D53" s="37" t="s">
        <v>107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8" ht="34.5" customHeight="1">
      <c r="A54" s="6"/>
      <c r="B54" s="8" t="s">
        <v>1</v>
      </c>
      <c r="C54" s="7" t="s">
        <v>10</v>
      </c>
      <c r="D54" s="8" t="s">
        <v>11</v>
      </c>
      <c r="E54" s="7"/>
      <c r="F54" s="7"/>
      <c r="G54" s="7"/>
      <c r="H54" s="7"/>
      <c r="I54" s="7"/>
      <c r="J54" s="7"/>
      <c r="K54" s="7"/>
      <c r="L54" s="7"/>
      <c r="M54" s="7"/>
      <c r="O54" s="7"/>
      <c r="R54" s="3" t="s">
        <v>92</v>
      </c>
    </row>
    <row r="55" spans="1:17" ht="24.75" customHeight="1">
      <c r="A55" s="6"/>
      <c r="B55" s="8"/>
      <c r="C55" s="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0"/>
    </row>
    <row r="56" spans="1:23" s="140" customFormat="1" ht="24.75" customHeight="1">
      <c r="A56" s="133"/>
      <c r="B56" s="435" t="s">
        <v>2</v>
      </c>
      <c r="C56" s="134"/>
      <c r="D56" s="437" t="s">
        <v>102</v>
      </c>
      <c r="E56" s="134"/>
      <c r="F56" s="435" t="s">
        <v>4</v>
      </c>
      <c r="G56" s="135"/>
      <c r="H56" s="130" t="s">
        <v>100</v>
      </c>
      <c r="I56" s="136"/>
      <c r="J56" s="130" t="s">
        <v>125</v>
      </c>
      <c r="K56" s="136"/>
      <c r="L56" s="435" t="s">
        <v>108</v>
      </c>
      <c r="M56" s="136"/>
      <c r="N56" s="130" t="s">
        <v>17</v>
      </c>
      <c r="O56" s="136"/>
      <c r="P56" s="130" t="s">
        <v>17</v>
      </c>
      <c r="Q56" s="136"/>
      <c r="R56" s="130" t="s">
        <v>16</v>
      </c>
      <c r="S56" s="137"/>
      <c r="T56" s="138"/>
      <c r="U56" s="139"/>
      <c r="V56" s="139"/>
      <c r="W56" s="139"/>
    </row>
    <row r="57" spans="1:23" s="140" customFormat="1" ht="24.75" customHeight="1">
      <c r="A57" s="133"/>
      <c r="B57" s="436"/>
      <c r="C57" s="135"/>
      <c r="D57" s="436"/>
      <c r="E57" s="134"/>
      <c r="F57" s="436"/>
      <c r="G57" s="135"/>
      <c r="H57" s="141" t="s">
        <v>101</v>
      </c>
      <c r="I57" s="136"/>
      <c r="J57" s="141" t="s">
        <v>103</v>
      </c>
      <c r="K57" s="136"/>
      <c r="L57" s="435"/>
      <c r="M57" s="142"/>
      <c r="N57" s="141" t="s">
        <v>18</v>
      </c>
      <c r="O57" s="142"/>
      <c r="P57" s="141" t="s">
        <v>18</v>
      </c>
      <c r="Q57" s="136"/>
      <c r="R57" s="130" t="s">
        <v>5</v>
      </c>
      <c r="S57" s="137"/>
      <c r="T57" s="138"/>
      <c r="U57" s="139"/>
      <c r="V57" s="139"/>
      <c r="W57" s="139"/>
    </row>
    <row r="58" spans="1:22" s="46" customFormat="1" ht="24.75" customHeight="1">
      <c r="A58" s="56"/>
      <c r="B58" s="69"/>
      <c r="C58" s="69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68"/>
      <c r="S58" s="68"/>
      <c r="T58" s="68"/>
      <c r="U58" s="68"/>
      <c r="V58" s="68"/>
    </row>
    <row r="59" spans="2:18" s="46" customFormat="1" ht="24.75" customHeight="1">
      <c r="B59" s="54"/>
      <c r="D59" s="46" t="s">
        <v>93</v>
      </c>
      <c r="F59" s="46" t="s">
        <v>132</v>
      </c>
      <c r="H59" s="54" t="s">
        <v>131</v>
      </c>
      <c r="I59" s="56"/>
      <c r="J59" s="57">
        <v>83</v>
      </c>
      <c r="K59" s="56"/>
      <c r="L59" s="60" t="s">
        <v>6</v>
      </c>
      <c r="M59" s="56"/>
      <c r="N59" s="60" t="s">
        <v>6</v>
      </c>
      <c r="O59" s="56"/>
      <c r="P59" s="60" t="s">
        <v>6</v>
      </c>
      <c r="Q59" s="56"/>
      <c r="R59" s="59">
        <f>SUM(J59:N59)</f>
        <v>83</v>
      </c>
    </row>
    <row r="60" spans="9:17" s="46" customFormat="1" ht="24.75" customHeight="1">
      <c r="I60" s="59"/>
      <c r="K60" s="59"/>
      <c r="M60" s="58"/>
      <c r="O60" s="58"/>
      <c r="Q60" s="65"/>
    </row>
    <row r="61" spans="9:17" s="46" customFormat="1" ht="24.75" customHeight="1">
      <c r="I61" s="59"/>
      <c r="K61" s="59"/>
      <c r="M61" s="58"/>
      <c r="O61" s="58"/>
      <c r="Q61" s="65"/>
    </row>
    <row r="62" spans="9:17" s="46" customFormat="1" ht="24.75" customHeight="1">
      <c r="I62" s="59"/>
      <c r="K62" s="59"/>
      <c r="M62" s="58"/>
      <c r="O62" s="58"/>
      <c r="Q62" s="65"/>
    </row>
    <row r="63" spans="9:17" s="46" customFormat="1" ht="24.75" customHeight="1">
      <c r="I63" s="59"/>
      <c r="K63" s="59"/>
      <c r="M63" s="58"/>
      <c r="O63" s="58"/>
      <c r="Q63" s="65"/>
    </row>
    <row r="64" spans="9:17" s="46" customFormat="1" ht="24.75" customHeight="1">
      <c r="I64" s="59"/>
      <c r="K64" s="59"/>
      <c r="M64" s="58"/>
      <c r="O64" s="58"/>
      <c r="Q64" s="65"/>
    </row>
    <row r="65" spans="11:17" s="46" customFormat="1" ht="24.75" customHeight="1">
      <c r="K65" s="56"/>
      <c r="M65" s="56"/>
      <c r="O65" s="56"/>
      <c r="Q65" s="56"/>
    </row>
    <row r="66" spans="10:18" s="46" customFormat="1" ht="24.75" customHeight="1" thickBot="1">
      <c r="J66" s="105">
        <f>SUM(J59:J64)</f>
        <v>83</v>
      </c>
      <c r="L66" s="105">
        <f>SUM(L59:L64)</f>
        <v>0</v>
      </c>
      <c r="N66" s="105">
        <f>SUM(N59:N64)</f>
        <v>0</v>
      </c>
      <c r="P66" s="105">
        <f>SUM(P59:P64)</f>
        <v>0</v>
      </c>
      <c r="R66" s="105">
        <f>SUM(R59:R64)</f>
        <v>83</v>
      </c>
    </row>
    <row r="67" s="46" customFormat="1" ht="24.75" customHeight="1" thickTop="1"/>
    <row r="68" spans="1:17" ht="24.75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24.75" customHeight="1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24.75" customHeight="1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24.75" customHeight="1">
      <c r="A71" s="6"/>
      <c r="B71" s="40" t="s">
        <v>37</v>
      </c>
      <c r="C71" s="41"/>
      <c r="D71" s="41" t="s">
        <v>242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2:4" ht="15.75">
      <c r="B72" s="7"/>
      <c r="C72" s="7"/>
      <c r="D72" s="42" t="s">
        <v>243</v>
      </c>
    </row>
  </sheetData>
  <sheetProtection/>
  <mergeCells count="14">
    <mergeCell ref="B2:R2"/>
    <mergeCell ref="B6:B7"/>
    <mergeCell ref="D6:D7"/>
    <mergeCell ref="F6:F7"/>
    <mergeCell ref="B23:R23"/>
    <mergeCell ref="B27:B28"/>
    <mergeCell ref="D27:D28"/>
    <mergeCell ref="F27:F28"/>
    <mergeCell ref="B56:B57"/>
    <mergeCell ref="D56:D57"/>
    <mergeCell ref="F56:F57"/>
    <mergeCell ref="B51:R51"/>
    <mergeCell ref="B52:R52"/>
    <mergeCell ref="L56:L5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&amp;L&amp;"MS Sans Serif,İtalik"Bütçe ve  Performans Programı Şube Müdürlüğü&amp;R&amp;"Times New Roman Tur,İtalik"&amp;D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2"/>
  <sheetViews>
    <sheetView zoomScale="75" zoomScaleNormal="75" zoomScalePageLayoutView="0" workbookViewId="0" topLeftCell="E1">
      <selection activeCell="P5" sqref="P5"/>
    </sheetView>
  </sheetViews>
  <sheetFormatPr defaultColWidth="9.00390625" defaultRowHeight="12.75"/>
  <cols>
    <col min="1" max="1" width="2.625" style="0" customWidth="1"/>
    <col min="2" max="2" width="17.75390625" style="0" customWidth="1"/>
    <col min="3" max="3" width="1.625" style="0" customWidth="1"/>
    <col min="4" max="4" width="39.75390625" style="0" customWidth="1"/>
    <col min="5" max="5" width="1.625" style="0" customWidth="1"/>
    <col min="6" max="6" width="31.875" style="0" customWidth="1"/>
    <col min="7" max="7" width="1.625" style="0" customWidth="1"/>
    <col min="8" max="8" width="18.875" style="0" customWidth="1"/>
    <col min="9" max="9" width="1.625" style="0" customWidth="1"/>
    <col min="10" max="10" width="20.75390625" style="0" customWidth="1"/>
    <col min="11" max="11" width="1.625" style="0" customWidth="1"/>
    <col min="12" max="12" width="20.75390625" style="0" customWidth="1"/>
    <col min="13" max="13" width="1.625" style="0" customWidth="1"/>
    <col min="14" max="14" width="20.75390625" style="0" customWidth="1"/>
    <col min="15" max="15" width="1.625" style="0" customWidth="1"/>
    <col min="16" max="16" width="20.75390625" style="0" customWidth="1"/>
    <col min="17" max="17" width="2.625" style="0" customWidth="1"/>
  </cols>
  <sheetData>
    <row r="1" spans="1:16" ht="24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5" customHeight="1">
      <c r="A2" s="6"/>
      <c r="B2" s="429" t="s">
        <v>244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1:16" ht="34.5" customHeight="1">
      <c r="A3" s="6"/>
      <c r="B3" s="36" t="s">
        <v>0</v>
      </c>
      <c r="C3" s="38" t="s">
        <v>10</v>
      </c>
      <c r="D3" s="37" t="s">
        <v>12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4.75" customHeight="1">
      <c r="A4" s="6"/>
      <c r="B4" s="36" t="s">
        <v>1</v>
      </c>
      <c r="C4" s="38" t="s">
        <v>10</v>
      </c>
      <c r="D4" s="37" t="s">
        <v>11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 t="s">
        <v>245</v>
      </c>
    </row>
    <row r="5" spans="1:20" ht="24.75" customHeight="1">
      <c r="A5" s="6"/>
      <c r="B5" s="13"/>
      <c r="C5" s="18"/>
      <c r="D5" s="1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9"/>
      <c r="R5" s="29"/>
      <c r="S5" s="29"/>
      <c r="T5" s="29"/>
    </row>
    <row r="6" spans="1:24" ht="24.75" customHeight="1">
      <c r="A6" s="6"/>
      <c r="B6" s="445" t="s">
        <v>2</v>
      </c>
      <c r="C6" s="96"/>
      <c r="D6" s="447" t="s">
        <v>109</v>
      </c>
      <c r="E6" s="96"/>
      <c r="F6" s="445" t="s">
        <v>4</v>
      </c>
      <c r="G6" s="111"/>
      <c r="H6" s="113" t="s">
        <v>100</v>
      </c>
      <c r="I6" s="114"/>
      <c r="J6" s="113" t="s">
        <v>125</v>
      </c>
      <c r="K6" s="114"/>
      <c r="L6" s="91" t="s">
        <v>28</v>
      </c>
      <c r="M6" s="114"/>
      <c r="N6" s="91" t="s">
        <v>15</v>
      </c>
      <c r="O6" s="114"/>
      <c r="P6" s="113" t="s">
        <v>16</v>
      </c>
      <c r="Q6" s="115"/>
      <c r="R6" s="115"/>
      <c r="S6" s="115"/>
      <c r="T6" s="115"/>
      <c r="U6" s="115"/>
      <c r="V6" s="82"/>
      <c r="W6" s="82"/>
      <c r="X6" s="82"/>
    </row>
    <row r="7" spans="1:24" ht="24.75" customHeight="1" thickBot="1">
      <c r="A7" s="6"/>
      <c r="B7" s="448"/>
      <c r="C7" s="116"/>
      <c r="D7" s="448"/>
      <c r="E7" s="117"/>
      <c r="F7" s="448"/>
      <c r="G7" s="111"/>
      <c r="H7" s="118" t="s">
        <v>101</v>
      </c>
      <c r="I7" s="114"/>
      <c r="J7" s="118" t="s">
        <v>103</v>
      </c>
      <c r="K7" s="114"/>
      <c r="L7" s="101" t="s">
        <v>88</v>
      </c>
      <c r="M7" s="85"/>
      <c r="N7" s="101" t="s">
        <v>13</v>
      </c>
      <c r="O7" s="114"/>
      <c r="P7" s="113" t="s">
        <v>5</v>
      </c>
      <c r="Q7" s="115"/>
      <c r="R7" s="115"/>
      <c r="S7" s="115"/>
      <c r="T7" s="115"/>
      <c r="U7" s="115"/>
      <c r="V7" s="82"/>
      <c r="W7" s="82"/>
      <c r="X7" s="82"/>
    </row>
    <row r="8" spans="1:20" ht="24.75" customHeight="1" thickTop="1">
      <c r="A8" s="6"/>
      <c r="B8" s="55"/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29"/>
      <c r="R8" s="29"/>
      <c r="S8" s="29"/>
      <c r="T8" s="29"/>
    </row>
    <row r="9" spans="1:16" ht="24.75" customHeight="1">
      <c r="A9" s="6"/>
      <c r="B9" s="54"/>
      <c r="C9" s="55"/>
      <c r="D9" s="5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102">
        <f>SUM(J9:O9)</f>
        <v>0</v>
      </c>
    </row>
    <row r="10" spans="1:18" ht="24.75" customHeight="1">
      <c r="A10" s="6"/>
      <c r="B10" s="54" t="s">
        <v>217</v>
      </c>
      <c r="C10" s="46"/>
      <c r="D10" s="46" t="s">
        <v>216</v>
      </c>
      <c r="E10" s="46"/>
      <c r="F10" s="46" t="s">
        <v>136</v>
      </c>
      <c r="G10" s="46"/>
      <c r="H10" s="151" t="s">
        <v>256</v>
      </c>
      <c r="I10" s="59"/>
      <c r="J10" s="168">
        <v>0</v>
      </c>
      <c r="K10" s="59"/>
      <c r="L10" s="57">
        <v>0</v>
      </c>
      <c r="M10" s="46"/>
      <c r="N10" s="57" t="s">
        <v>137</v>
      </c>
      <c r="O10" s="46"/>
      <c r="P10" s="102">
        <f>SUM(J10:O10)</f>
        <v>0</v>
      </c>
      <c r="Q10" s="7"/>
      <c r="R10" s="27"/>
    </row>
    <row r="11" spans="1:18" ht="24.75" customHeight="1">
      <c r="A11" s="6"/>
      <c r="B11" s="54" t="s">
        <v>135</v>
      </c>
      <c r="C11" s="46"/>
      <c r="D11" s="46" t="s">
        <v>77</v>
      </c>
      <c r="E11" s="46"/>
      <c r="F11" s="46" t="s">
        <v>111</v>
      </c>
      <c r="G11" s="46"/>
      <c r="H11" s="151" t="s">
        <v>257</v>
      </c>
      <c r="I11" s="59"/>
      <c r="J11" s="59">
        <v>0</v>
      </c>
      <c r="K11" s="59"/>
      <c r="L11" s="58">
        <v>0</v>
      </c>
      <c r="M11" s="46"/>
      <c r="N11" s="57" t="s">
        <v>225</v>
      </c>
      <c r="O11" s="46"/>
      <c r="P11" s="102">
        <f>SUM(J11:O11)</f>
        <v>0</v>
      </c>
      <c r="Q11" s="7"/>
      <c r="R11" s="27"/>
    </row>
    <row r="12" spans="1:18" ht="24.75" customHeight="1">
      <c r="A12" s="6"/>
      <c r="B12" s="54"/>
      <c r="C12" s="46"/>
      <c r="D12" s="66" t="s">
        <v>110</v>
      </c>
      <c r="E12" s="46"/>
      <c r="F12" s="66"/>
      <c r="G12" s="46"/>
      <c r="H12" s="54"/>
      <c r="I12" s="46"/>
      <c r="J12" s="46"/>
      <c r="K12" s="46"/>
      <c r="L12" s="57"/>
      <c r="M12" s="46"/>
      <c r="N12" s="57"/>
      <c r="O12" s="46"/>
      <c r="P12" s="103"/>
      <c r="Q12" s="7"/>
      <c r="R12" s="28"/>
    </row>
    <row r="13" spans="1:18" ht="24.75" customHeight="1">
      <c r="A13" s="6"/>
      <c r="B13" s="54" t="s">
        <v>112</v>
      </c>
      <c r="C13" s="46"/>
      <c r="D13" s="46" t="s">
        <v>66</v>
      </c>
      <c r="E13" s="46"/>
      <c r="F13" s="46" t="s">
        <v>3</v>
      </c>
      <c r="G13" s="46"/>
      <c r="H13" s="151" t="s">
        <v>260</v>
      </c>
      <c r="I13" s="59"/>
      <c r="J13" s="59">
        <v>0</v>
      </c>
      <c r="K13" s="59"/>
      <c r="L13" s="59">
        <v>0</v>
      </c>
      <c r="M13" s="46"/>
      <c r="N13" s="57" t="s">
        <v>226</v>
      </c>
      <c r="O13" s="46"/>
      <c r="P13" s="102">
        <f>SUM(J13:O13)</f>
        <v>0</v>
      </c>
      <c r="Q13" s="7"/>
      <c r="R13" s="27"/>
    </row>
    <row r="14" spans="1:18" ht="24.75" customHeight="1">
      <c r="A14" s="6"/>
      <c r="B14" s="54" t="s">
        <v>214</v>
      </c>
      <c r="C14" s="46"/>
      <c r="D14" s="46" t="s">
        <v>258</v>
      </c>
      <c r="E14" s="46"/>
      <c r="F14" s="46" t="s">
        <v>139</v>
      </c>
      <c r="G14" s="46"/>
      <c r="H14" s="151" t="s">
        <v>259</v>
      </c>
      <c r="I14" s="59"/>
      <c r="J14" s="59">
        <v>13000</v>
      </c>
      <c r="K14" s="59"/>
      <c r="L14" s="59">
        <v>0</v>
      </c>
      <c r="M14" s="46"/>
      <c r="N14" s="57">
        <v>0</v>
      </c>
      <c r="O14" s="46"/>
      <c r="P14" s="102">
        <f>SUM(J14:O14)</f>
        <v>13000</v>
      </c>
      <c r="Q14" s="7"/>
      <c r="R14" s="27"/>
    </row>
    <row r="15" spans="1:18" ht="24.75" customHeight="1">
      <c r="A15" s="6"/>
      <c r="B15" s="54" t="s">
        <v>228</v>
      </c>
      <c r="C15" s="46"/>
      <c r="D15" s="46" t="s">
        <v>227</v>
      </c>
      <c r="E15" s="46"/>
      <c r="F15" s="46" t="s">
        <v>3</v>
      </c>
      <c r="G15" s="46"/>
      <c r="H15" s="151" t="s">
        <v>249</v>
      </c>
      <c r="I15" s="59"/>
      <c r="J15" s="59">
        <v>2000</v>
      </c>
      <c r="K15" s="59"/>
      <c r="L15" s="59">
        <v>0</v>
      </c>
      <c r="M15" s="46"/>
      <c r="N15" s="57">
        <v>0</v>
      </c>
      <c r="O15" s="46"/>
      <c r="P15" s="102">
        <f>SUM(J15:O15)</f>
        <v>2000</v>
      </c>
      <c r="Q15" s="7"/>
      <c r="R15" s="27"/>
    </row>
    <row r="16" spans="1:18" ht="24.75" customHeight="1">
      <c r="A16" s="6"/>
      <c r="B16" s="54"/>
      <c r="C16" s="46"/>
      <c r="D16" s="46"/>
      <c r="E16" s="46"/>
      <c r="F16" s="63"/>
      <c r="G16" s="46"/>
      <c r="H16" s="46"/>
      <c r="I16" s="46"/>
      <c r="J16" s="46"/>
      <c r="K16" s="46"/>
      <c r="L16" s="59"/>
      <c r="M16" s="46"/>
      <c r="N16" s="59"/>
      <c r="O16" s="46"/>
      <c r="P16" s="57"/>
      <c r="Q16" s="7"/>
      <c r="R16" s="28"/>
    </row>
    <row r="17" spans="1:18" ht="24.75" customHeight="1">
      <c r="A17" s="6"/>
      <c r="B17" s="54"/>
      <c r="C17" s="46"/>
      <c r="D17" s="46"/>
      <c r="E17" s="46"/>
      <c r="F17" s="46"/>
      <c r="G17" s="46"/>
      <c r="H17" s="59"/>
      <c r="I17" s="59"/>
      <c r="J17" s="59"/>
      <c r="K17" s="59"/>
      <c r="L17" s="59"/>
      <c r="M17" s="46"/>
      <c r="N17" s="59"/>
      <c r="O17" s="46"/>
      <c r="P17" s="65"/>
      <c r="Q17" s="7"/>
      <c r="R17" s="27"/>
    </row>
    <row r="18" spans="1:18" ht="24.75" customHeight="1" thickBot="1">
      <c r="A18" s="6"/>
      <c r="B18" s="67"/>
      <c r="C18" s="46"/>
      <c r="D18" s="46"/>
      <c r="E18" s="46"/>
      <c r="G18" s="46"/>
      <c r="H18" s="150" t="s">
        <v>5</v>
      </c>
      <c r="I18" s="74"/>
      <c r="J18" s="104">
        <f>SUM(J9:J17)</f>
        <v>15000</v>
      </c>
      <c r="K18" s="74"/>
      <c r="L18" s="104">
        <f>SUM(L9:L17)</f>
        <v>0</v>
      </c>
      <c r="M18" s="52"/>
      <c r="N18" s="105" t="s">
        <v>229</v>
      </c>
      <c r="O18" s="52"/>
      <c r="P18" s="104">
        <f>SUM(P9:P17)</f>
        <v>15000</v>
      </c>
      <c r="Q18" s="7"/>
      <c r="R18" s="27"/>
    </row>
    <row r="19" spans="1:18" ht="24.75" customHeight="1" thickTop="1">
      <c r="A19" s="6"/>
      <c r="B19" s="7"/>
      <c r="C19" s="7"/>
      <c r="D19" s="7"/>
      <c r="E19" s="7"/>
      <c r="F19" s="7"/>
      <c r="G19" s="7"/>
      <c r="H19" s="14"/>
      <c r="I19" s="7"/>
      <c r="J19" s="14"/>
      <c r="K19" s="7"/>
      <c r="L19" s="14"/>
      <c r="M19" s="7"/>
      <c r="N19" s="15"/>
      <c r="O19" s="7"/>
      <c r="P19" s="16"/>
      <c r="R19" s="29"/>
    </row>
    <row r="20" spans="1:18" ht="24.75" customHeight="1">
      <c r="A20" s="6"/>
      <c r="B20" s="7"/>
      <c r="C20" s="7"/>
      <c r="D20" t="s">
        <v>208</v>
      </c>
      <c r="E20" s="7"/>
      <c r="F20" s="7"/>
      <c r="G20" s="7"/>
      <c r="H20" s="14"/>
      <c r="I20" s="7"/>
      <c r="J20" s="14"/>
      <c r="K20" s="7"/>
      <c r="L20" s="14"/>
      <c r="M20" s="7"/>
      <c r="N20" s="15"/>
      <c r="O20" s="7"/>
      <c r="P20" s="16"/>
      <c r="R20" s="29"/>
    </row>
    <row r="21" spans="1:16" ht="24.75" customHeight="1">
      <c r="A21" s="6"/>
      <c r="B21" s="7"/>
      <c r="C21" s="7"/>
      <c r="D21" s="7"/>
      <c r="E21" s="7"/>
      <c r="F21" s="7"/>
      <c r="G21" s="19"/>
      <c r="H21" s="20"/>
      <c r="I21" s="18"/>
      <c r="J21" s="20"/>
      <c r="K21" s="18"/>
      <c r="L21" s="20"/>
      <c r="M21" s="18"/>
      <c r="N21" s="21"/>
      <c r="O21" s="18"/>
      <c r="P21" s="20"/>
    </row>
    <row r="22" spans="1:16" ht="24.75" customHeight="1">
      <c r="A22" s="6"/>
      <c r="B22" s="40" t="s">
        <v>37</v>
      </c>
      <c r="C22" s="41"/>
      <c r="D22" s="41" t="s">
        <v>242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4.75" customHeight="1">
      <c r="A23" s="6"/>
      <c r="B23" s="7"/>
      <c r="C23" s="7"/>
      <c r="D23" s="42" t="s">
        <v>243</v>
      </c>
      <c r="E23" s="24"/>
      <c r="F23" s="24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4.7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4.75" customHeight="1">
      <c r="A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4.75" customHeight="1">
      <c r="A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4.7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30" customHeight="1">
      <c r="A28" s="6"/>
      <c r="B28" s="438" t="s">
        <v>134</v>
      </c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</row>
    <row r="29" spans="1:16" ht="30" customHeight="1">
      <c r="A29" s="6"/>
      <c r="B29" s="439" t="s">
        <v>73</v>
      </c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</row>
    <row r="30" spans="1:16" ht="45" customHeight="1">
      <c r="A30" s="6"/>
      <c r="B30" s="8" t="s">
        <v>0</v>
      </c>
      <c r="C30" s="7" t="s">
        <v>10</v>
      </c>
      <c r="D30" s="8" t="s">
        <v>12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34.5" customHeight="1">
      <c r="A31" s="6"/>
      <c r="B31" s="8" t="s">
        <v>1</v>
      </c>
      <c r="C31" s="7" t="s">
        <v>10</v>
      </c>
      <c r="D31" s="8" t="s">
        <v>11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3" t="s">
        <v>92</v>
      </c>
    </row>
    <row r="32" spans="1:16" ht="24.75" customHeight="1">
      <c r="A32" s="6"/>
      <c r="B32" s="8"/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0"/>
    </row>
    <row r="33" spans="2:21" s="46" customFormat="1" ht="24.75" customHeight="1">
      <c r="B33" s="445" t="s">
        <v>2</v>
      </c>
      <c r="D33" s="447" t="s">
        <v>76</v>
      </c>
      <c r="F33" s="445" t="s">
        <v>4</v>
      </c>
      <c r="G33" s="52"/>
      <c r="H33" s="113" t="s">
        <v>100</v>
      </c>
      <c r="I33" s="114"/>
      <c r="J33" s="113" t="s">
        <v>14</v>
      </c>
      <c r="K33" s="114"/>
      <c r="L33" s="91" t="s">
        <v>28</v>
      </c>
      <c r="M33" s="114"/>
      <c r="N33" s="91" t="s">
        <v>15</v>
      </c>
      <c r="O33" s="114"/>
      <c r="P33" s="113" t="s">
        <v>16</v>
      </c>
      <c r="Q33" s="68"/>
      <c r="R33" s="68"/>
      <c r="S33" s="68"/>
      <c r="T33" s="68"/>
      <c r="U33" s="68"/>
    </row>
    <row r="34" spans="1:21" s="46" customFormat="1" ht="24.75" customHeight="1" thickBot="1">
      <c r="A34" s="56"/>
      <c r="B34" s="446"/>
      <c r="C34" s="62"/>
      <c r="D34" s="446"/>
      <c r="E34" s="63"/>
      <c r="F34" s="446"/>
      <c r="G34" s="52"/>
      <c r="H34" s="118" t="s">
        <v>101</v>
      </c>
      <c r="I34" s="114"/>
      <c r="J34" s="118" t="s">
        <v>103</v>
      </c>
      <c r="K34" s="114"/>
      <c r="L34" s="101" t="s">
        <v>88</v>
      </c>
      <c r="M34" s="85"/>
      <c r="N34" s="101" t="s">
        <v>13</v>
      </c>
      <c r="O34" s="114"/>
      <c r="P34" s="113" t="s">
        <v>5</v>
      </c>
      <c r="Q34" s="68"/>
      <c r="R34" s="68"/>
      <c r="S34" s="68"/>
      <c r="T34" s="68"/>
      <c r="U34" s="68"/>
    </row>
    <row r="35" spans="1:21" s="46" customFormat="1" ht="24.75" customHeight="1" thickTop="1">
      <c r="A35" s="56"/>
      <c r="B35" s="69"/>
      <c r="C35" s="69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68"/>
      <c r="R35" s="68"/>
      <c r="S35" s="68"/>
      <c r="T35" s="68"/>
      <c r="U35" s="68"/>
    </row>
    <row r="36" spans="2:21" s="46" customFormat="1" ht="24.75" customHeight="1">
      <c r="B36" s="54" t="s">
        <v>138</v>
      </c>
      <c r="D36" s="46" t="s">
        <v>93</v>
      </c>
      <c r="F36" s="46" t="s">
        <v>140</v>
      </c>
      <c r="H36" s="151" t="s">
        <v>131</v>
      </c>
      <c r="I36" s="68"/>
      <c r="J36" s="58" t="s">
        <v>6</v>
      </c>
      <c r="K36" s="68"/>
      <c r="L36" s="58">
        <v>0</v>
      </c>
      <c r="M36" s="68"/>
      <c r="N36" s="58" t="s">
        <v>128</v>
      </c>
      <c r="O36" s="68"/>
      <c r="P36" s="102">
        <f>SUM(L36:O36)</f>
        <v>0</v>
      </c>
      <c r="Q36" s="68"/>
      <c r="R36" s="68"/>
      <c r="S36" s="68"/>
      <c r="T36" s="68"/>
      <c r="U36" s="68"/>
    </row>
    <row r="37" spans="8:16" s="46" customFormat="1" ht="24.75" customHeight="1">
      <c r="H37" s="59"/>
      <c r="J37" s="59"/>
      <c r="L37" s="59"/>
      <c r="N37" s="58"/>
      <c r="P37" s="65"/>
    </row>
    <row r="38" spans="8:16" s="46" customFormat="1" ht="24.75" customHeight="1">
      <c r="H38" s="59"/>
      <c r="J38" s="59"/>
      <c r="L38" s="59"/>
      <c r="N38" s="58"/>
      <c r="P38" s="65"/>
    </row>
    <row r="39" spans="8:16" s="46" customFormat="1" ht="24.75" customHeight="1">
      <c r="H39" s="59"/>
      <c r="J39" s="59"/>
      <c r="L39" s="59"/>
      <c r="N39" s="58"/>
      <c r="P39" s="65"/>
    </row>
    <row r="40" spans="8:16" s="46" customFormat="1" ht="24.75" customHeight="1">
      <c r="H40" s="59"/>
      <c r="J40" s="59"/>
      <c r="L40" s="59"/>
      <c r="N40" s="58"/>
      <c r="P40" s="65"/>
    </row>
    <row r="41" spans="8:16" s="46" customFormat="1" ht="24.75" customHeight="1">
      <c r="H41" s="56"/>
      <c r="J41" s="56"/>
      <c r="L41" s="56"/>
      <c r="N41" s="56"/>
      <c r="P41" s="56"/>
    </row>
    <row r="42" spans="7:16" s="46" customFormat="1" ht="24.75" customHeight="1" thickBot="1">
      <c r="G42" s="61"/>
      <c r="H42" s="105">
        <f>SUM(H36:H41)</f>
        <v>0</v>
      </c>
      <c r="J42" s="105">
        <f>SUM(J36:J41)</f>
        <v>0</v>
      </c>
      <c r="L42" s="105">
        <f>SUM(L36:L41)</f>
        <v>0</v>
      </c>
      <c r="N42" s="105" t="s">
        <v>128</v>
      </c>
      <c r="P42" s="105">
        <f>SUM(P36:P41)</f>
        <v>0</v>
      </c>
    </row>
    <row r="43" s="46" customFormat="1" ht="24.75" customHeight="1" thickTop="1"/>
    <row r="44" spans="1:16" ht="24.75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24.7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24.75" customHeight="1">
      <c r="A46" s="6"/>
      <c r="B46" s="7"/>
      <c r="C46" s="7"/>
      <c r="D46" t="s">
        <v>208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24.75" customHeight="1">
      <c r="A47" s="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24.75" customHeight="1">
      <c r="A48" s="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24.75" customHeight="1">
      <c r="A49" s="6"/>
      <c r="B49" s="40" t="s">
        <v>37</v>
      </c>
      <c r="C49" s="41"/>
      <c r="D49" s="41" t="s">
        <v>242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4.75" customHeight="1">
      <c r="A50" s="6"/>
      <c r="B50" s="7"/>
      <c r="C50" s="7"/>
      <c r="D50" s="42" t="s">
        <v>243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4.75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4.75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4.75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4.75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24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24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24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24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24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24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24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24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</sheetData>
  <sheetProtection/>
  <mergeCells count="9">
    <mergeCell ref="B29:P29"/>
    <mergeCell ref="B33:B34"/>
    <mergeCell ref="D33:D34"/>
    <mergeCell ref="F33:F34"/>
    <mergeCell ref="B28:P28"/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2"/>
  <headerFooter alignWithMargins="0">
    <oddHeader>&amp;L&amp;"MS Sans Serif,İtalik"Bütçe ve Performans Programı Şube Müdürlüğü&amp;R&amp;"Times New Roman Tur,İtalik"&amp;D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6"/>
  <sheetViews>
    <sheetView zoomScale="75" zoomScaleNormal="75" zoomScalePageLayoutView="0" workbookViewId="0" topLeftCell="E1">
      <selection activeCell="P5" sqref="P5"/>
    </sheetView>
  </sheetViews>
  <sheetFormatPr defaultColWidth="9.00390625" defaultRowHeight="12.75"/>
  <cols>
    <col min="1" max="1" width="2.625" style="0" customWidth="1"/>
    <col min="2" max="2" width="17.75390625" style="0" customWidth="1"/>
    <col min="3" max="3" width="2.625" style="0" customWidth="1"/>
    <col min="4" max="4" width="34.875" style="0" customWidth="1"/>
    <col min="5" max="5" width="2.625" style="0" customWidth="1"/>
    <col min="6" max="6" width="32.875" style="0" customWidth="1"/>
    <col min="7" max="7" width="2.625" style="0" customWidth="1"/>
    <col min="8" max="8" width="18.625" style="0" customWidth="1"/>
    <col min="9" max="9" width="2.625" style="0" customWidth="1"/>
    <col min="10" max="10" width="20.75390625" style="0" customWidth="1"/>
    <col min="11" max="11" width="2.625" style="0" customWidth="1"/>
    <col min="12" max="12" width="20.75390625" style="0" customWidth="1"/>
    <col min="13" max="13" width="2.625" style="0" customWidth="1"/>
    <col min="14" max="14" width="20.75390625" style="0" customWidth="1"/>
    <col min="15" max="15" width="2.625" style="0" customWidth="1"/>
    <col min="16" max="16" width="20.75390625" style="0" customWidth="1"/>
    <col min="17" max="17" width="2.625" style="0" customWidth="1"/>
  </cols>
  <sheetData>
    <row r="1" spans="1:16" ht="24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5" customHeight="1">
      <c r="A2" s="6"/>
      <c r="B2" s="429" t="s">
        <v>244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2:4" s="46" customFormat="1" ht="34.5" customHeight="1">
      <c r="B3" s="52" t="s">
        <v>0</v>
      </c>
      <c r="C3" s="46" t="s">
        <v>10</v>
      </c>
      <c r="D3" s="53" t="s">
        <v>71</v>
      </c>
    </row>
    <row r="4" spans="2:16" s="46" customFormat="1" ht="24.75" customHeight="1">
      <c r="B4" s="52" t="s">
        <v>1</v>
      </c>
      <c r="C4" s="46" t="s">
        <v>10</v>
      </c>
      <c r="D4" s="53" t="s">
        <v>11</v>
      </c>
      <c r="P4" s="3" t="s">
        <v>245</v>
      </c>
    </row>
    <row r="5" spans="2:24" s="46" customFormat="1" ht="24.75" customHeight="1">
      <c r="B5" s="55"/>
      <c r="C5" s="56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75"/>
      <c r="Q5" s="56"/>
      <c r="R5" s="56"/>
      <c r="S5" s="56"/>
      <c r="T5" s="56"/>
      <c r="U5" s="56"/>
      <c r="V5" s="56"/>
      <c r="W5" s="56"/>
      <c r="X5" s="56"/>
    </row>
    <row r="6" spans="2:39" s="152" customFormat="1" ht="24.75" customHeight="1">
      <c r="B6" s="449" t="s">
        <v>2</v>
      </c>
      <c r="C6" s="129"/>
      <c r="D6" s="449" t="s">
        <v>113</v>
      </c>
      <c r="E6" s="129"/>
      <c r="F6" s="449" t="s">
        <v>4</v>
      </c>
      <c r="G6" s="153"/>
      <c r="H6" s="154" t="s">
        <v>100</v>
      </c>
      <c r="I6" s="155"/>
      <c r="J6" s="154" t="s">
        <v>125</v>
      </c>
      <c r="K6" s="155"/>
      <c r="L6" s="154" t="s">
        <v>104</v>
      </c>
      <c r="M6" s="155"/>
      <c r="N6" s="154" t="s">
        <v>17</v>
      </c>
      <c r="O6" s="155"/>
      <c r="P6" s="154" t="s">
        <v>16</v>
      </c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</row>
    <row r="7" spans="2:39" s="152" customFormat="1" ht="24.75" customHeight="1" thickBot="1">
      <c r="B7" s="450"/>
      <c r="C7" s="153"/>
      <c r="D7" s="451"/>
      <c r="E7" s="129"/>
      <c r="F7" s="450"/>
      <c r="G7" s="153"/>
      <c r="H7" s="156" t="s">
        <v>101</v>
      </c>
      <c r="I7" s="155"/>
      <c r="J7" s="156" t="s">
        <v>103</v>
      </c>
      <c r="K7" s="155"/>
      <c r="L7" s="156" t="s">
        <v>105</v>
      </c>
      <c r="M7" s="157"/>
      <c r="N7" s="156" t="s">
        <v>18</v>
      </c>
      <c r="O7" s="155"/>
      <c r="P7" s="158" t="s">
        <v>5</v>
      </c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</row>
    <row r="8" spans="2:24" s="46" customFormat="1" ht="24.75" customHeight="1" thickTop="1">
      <c r="B8" s="55"/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2:24" s="46" customFormat="1" ht="24.75" customHeight="1">
      <c r="B9" s="56" t="s">
        <v>209</v>
      </c>
      <c r="C9" s="56"/>
      <c r="D9" s="56" t="s">
        <v>8</v>
      </c>
      <c r="E9" s="56"/>
      <c r="F9" s="56" t="s">
        <v>27</v>
      </c>
      <c r="G9" s="56"/>
      <c r="H9" s="54" t="s">
        <v>261</v>
      </c>
      <c r="I9" s="56"/>
      <c r="J9" s="71">
        <v>24</v>
      </c>
      <c r="K9" s="56"/>
      <c r="L9" s="60" t="s">
        <v>6</v>
      </c>
      <c r="M9" s="56"/>
      <c r="N9" s="60" t="s">
        <v>6</v>
      </c>
      <c r="O9" s="56"/>
      <c r="P9" s="119">
        <f>SUM(J9:O9)</f>
        <v>24</v>
      </c>
      <c r="Q9" s="56"/>
      <c r="R9" s="56"/>
      <c r="S9" s="56"/>
      <c r="T9" s="56"/>
      <c r="U9" s="56"/>
      <c r="V9" s="56"/>
      <c r="W9" s="56"/>
      <c r="X9" s="56"/>
    </row>
    <row r="10" s="46" customFormat="1" ht="24.75" customHeight="1"/>
    <row r="11" s="46" customFormat="1" ht="24.75" customHeight="1"/>
    <row r="12" s="46" customFormat="1" ht="24.75" customHeight="1"/>
    <row r="13" s="46" customFormat="1" ht="24.75" customHeight="1"/>
    <row r="14" s="46" customFormat="1" ht="24.75" customHeight="1"/>
    <row r="15" s="46" customFormat="1" ht="24.75" customHeight="1"/>
    <row r="16" s="46" customFormat="1" ht="24.75" customHeight="1"/>
    <row r="17" spans="7:16" s="46" customFormat="1" ht="24.75" customHeight="1" thickBot="1">
      <c r="G17" s="52"/>
      <c r="H17" s="52" t="s">
        <v>5</v>
      </c>
      <c r="I17" s="52"/>
      <c r="J17" s="109">
        <f>SUM(J9:J16)</f>
        <v>24</v>
      </c>
      <c r="K17" s="52"/>
      <c r="L17" s="109">
        <f>SUM(L9:L16)</f>
        <v>0</v>
      </c>
      <c r="M17" s="52"/>
      <c r="N17" s="109">
        <f>SUM(N9:N16)</f>
        <v>0</v>
      </c>
      <c r="O17" s="52"/>
      <c r="P17" s="109">
        <f>SUM(P9:P16)</f>
        <v>24</v>
      </c>
    </row>
    <row r="18" s="46" customFormat="1" ht="24.75" customHeight="1" thickTop="1"/>
    <row r="19" s="46" customFormat="1" ht="24.75" customHeight="1"/>
    <row r="20" s="46" customFormat="1" ht="24.75" customHeight="1"/>
    <row r="21" s="46" customFormat="1" ht="24.75" customHeight="1"/>
    <row r="22" s="46" customFormat="1" ht="24.75" customHeight="1"/>
    <row r="23" spans="2:16" ht="24.75" customHeight="1">
      <c r="B23" s="40" t="s">
        <v>37</v>
      </c>
      <c r="C23" s="41"/>
      <c r="D23" s="41" t="s">
        <v>242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24.75" customHeight="1">
      <c r="B24" s="7"/>
      <c r="C24" s="7"/>
      <c r="D24" s="42" t="s">
        <v>243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24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24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</sheetData>
  <sheetProtection/>
  <mergeCells count="4"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2"/>
  <headerFooter alignWithMargins="0">
    <oddHeader>&amp;L&amp;"MS Sans Serif,İtalik"Bütçe ve Performans Programı Şube Müdürlüğü&amp;R&amp;"Times New Roman Tur,İtalik"&amp;D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5"/>
  <sheetViews>
    <sheetView zoomScale="75" zoomScaleNormal="75" zoomScalePageLayoutView="0" workbookViewId="0" topLeftCell="E1">
      <selection activeCell="P5" sqref="P5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2.625" style="0" customWidth="1"/>
    <col min="4" max="4" width="34.25390625" style="0" customWidth="1"/>
    <col min="5" max="5" width="2.625" style="0" customWidth="1"/>
    <col min="6" max="6" width="29.25390625" style="0" customWidth="1"/>
    <col min="7" max="7" width="2.625" style="0" customWidth="1"/>
    <col min="8" max="8" width="18.625" style="0" customWidth="1"/>
    <col min="9" max="9" width="2.625" style="0" customWidth="1"/>
    <col min="10" max="10" width="20.75390625" style="0" customWidth="1"/>
    <col min="11" max="11" width="2.625" style="0" customWidth="1"/>
    <col min="12" max="12" width="20.75390625" style="0" customWidth="1"/>
    <col min="13" max="13" width="2.625" style="0" customWidth="1"/>
    <col min="14" max="14" width="20.75390625" style="0" customWidth="1"/>
    <col min="15" max="15" width="2.625" style="0" customWidth="1"/>
    <col min="16" max="16" width="20.75390625" style="0" customWidth="1"/>
    <col min="17" max="17" width="2.625" style="0" customWidth="1"/>
  </cols>
  <sheetData>
    <row r="1" spans="1:16" ht="24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5" customHeight="1">
      <c r="A2" s="6"/>
      <c r="B2" s="429" t="s">
        <v>244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2:4" s="46" customFormat="1" ht="34.5" customHeight="1">
      <c r="B3" s="52" t="s">
        <v>0</v>
      </c>
      <c r="C3" s="46" t="s">
        <v>10</v>
      </c>
      <c r="D3" s="53" t="s">
        <v>35</v>
      </c>
    </row>
    <row r="4" spans="2:16" s="46" customFormat="1" ht="24.75" customHeight="1">
      <c r="B4" s="52" t="s">
        <v>1</v>
      </c>
      <c r="C4" s="46" t="s">
        <v>10</v>
      </c>
      <c r="D4" s="53" t="s">
        <v>11</v>
      </c>
      <c r="P4" s="3" t="s">
        <v>245</v>
      </c>
    </row>
    <row r="5" spans="2:16" s="46" customFormat="1" ht="24.75" customHeight="1">
      <c r="B5" s="52"/>
      <c r="D5" s="52"/>
      <c r="P5" s="61"/>
    </row>
    <row r="6" spans="2:39" s="46" customFormat="1" ht="24.75" customHeight="1">
      <c r="B6" s="449" t="s">
        <v>2</v>
      </c>
      <c r="C6" s="78"/>
      <c r="D6" s="449" t="s">
        <v>113</v>
      </c>
      <c r="E6" s="78"/>
      <c r="F6" s="449" t="s">
        <v>4</v>
      </c>
      <c r="G6" s="79"/>
      <c r="H6" s="106" t="s">
        <v>100</v>
      </c>
      <c r="I6" s="80"/>
      <c r="J6" s="106" t="s">
        <v>125</v>
      </c>
      <c r="K6" s="80"/>
      <c r="L6" s="106" t="s">
        <v>104</v>
      </c>
      <c r="M6" s="80"/>
      <c r="N6" s="106" t="s">
        <v>17</v>
      </c>
      <c r="O6" s="80"/>
      <c r="P6" s="106" t="s">
        <v>16</v>
      </c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</row>
    <row r="7" spans="2:39" s="46" customFormat="1" ht="24.75" customHeight="1" thickBot="1">
      <c r="B7" s="450"/>
      <c r="C7" s="83"/>
      <c r="D7" s="451"/>
      <c r="E7" s="84"/>
      <c r="F7" s="450"/>
      <c r="G7" s="79"/>
      <c r="H7" s="107" t="s">
        <v>101</v>
      </c>
      <c r="I7" s="80"/>
      <c r="J7" s="107" t="s">
        <v>103</v>
      </c>
      <c r="K7" s="80"/>
      <c r="L7" s="107" t="s">
        <v>105</v>
      </c>
      <c r="M7" s="85"/>
      <c r="N7" s="107" t="s">
        <v>18</v>
      </c>
      <c r="O7" s="80"/>
      <c r="P7" s="108" t="s">
        <v>5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</row>
    <row r="8" spans="2:4" s="46" customFormat="1" ht="24.75" customHeight="1" thickTop="1">
      <c r="B8" s="64"/>
      <c r="C8" s="55"/>
      <c r="D8" s="55"/>
    </row>
    <row r="9" spans="2:16" s="46" customFormat="1" ht="24.75" customHeight="1">
      <c r="B9" s="46" t="s">
        <v>9</v>
      </c>
      <c r="D9" s="46" t="s">
        <v>38</v>
      </c>
      <c r="F9" s="46" t="s">
        <v>262</v>
      </c>
      <c r="H9" s="54" t="s">
        <v>263</v>
      </c>
      <c r="J9" s="57">
        <v>4000</v>
      </c>
      <c r="L9" s="58" t="s">
        <v>6</v>
      </c>
      <c r="N9" s="58" t="s">
        <v>6</v>
      </c>
      <c r="P9" s="102">
        <f>SUM(J9:O9)</f>
        <v>4000</v>
      </c>
    </row>
    <row r="10" spans="8:16" s="46" customFormat="1" ht="24.75" customHeight="1">
      <c r="H10" s="59"/>
      <c r="J10" s="59"/>
      <c r="L10" s="59"/>
      <c r="N10" s="58"/>
      <c r="P10" s="65"/>
    </row>
    <row r="11" spans="8:16" s="46" customFormat="1" ht="24.75" customHeight="1">
      <c r="H11" s="59"/>
      <c r="J11" s="59"/>
      <c r="L11" s="59"/>
      <c r="N11" s="58"/>
      <c r="P11" s="65"/>
    </row>
    <row r="12" spans="8:16" s="46" customFormat="1" ht="24.75" customHeight="1">
      <c r="H12" s="56"/>
      <c r="I12" s="56"/>
      <c r="J12" s="56"/>
      <c r="K12" s="56"/>
      <c r="L12" s="56"/>
      <c r="M12" s="56"/>
      <c r="N12" s="56"/>
      <c r="O12" s="56"/>
      <c r="P12" s="56"/>
    </row>
    <row r="13" spans="7:16" s="46" customFormat="1" ht="24.75" customHeight="1">
      <c r="G13" s="61"/>
      <c r="H13" s="72"/>
      <c r="I13" s="56"/>
      <c r="J13" s="72"/>
      <c r="K13" s="56"/>
      <c r="L13" s="72"/>
      <c r="M13" s="56"/>
      <c r="N13" s="73"/>
      <c r="O13" s="56"/>
      <c r="P13" s="74"/>
    </row>
    <row r="14" spans="8:16" s="46" customFormat="1" ht="24.75" customHeight="1">
      <c r="H14" s="56"/>
      <c r="I14" s="56"/>
      <c r="J14" s="56"/>
      <c r="K14" s="56"/>
      <c r="L14" s="56"/>
      <c r="M14" s="56"/>
      <c r="N14" s="56"/>
      <c r="O14" s="56"/>
      <c r="P14" s="56"/>
    </row>
    <row r="15" s="46" customFormat="1" ht="24.75" customHeight="1"/>
    <row r="16" spans="7:16" s="46" customFormat="1" ht="24.75" customHeight="1" thickBot="1">
      <c r="G16" s="52"/>
      <c r="H16" s="52" t="s">
        <v>5</v>
      </c>
      <c r="I16" s="52"/>
      <c r="J16" s="109">
        <f>SUM(J9:J15)</f>
        <v>4000</v>
      </c>
      <c r="K16" s="52"/>
      <c r="L16" s="109">
        <f>SUM(L9:L15)</f>
        <v>0</v>
      </c>
      <c r="M16" s="52"/>
      <c r="N16" s="109">
        <f>SUM(N9:N15)</f>
        <v>0</v>
      </c>
      <c r="O16" s="52"/>
      <c r="P16" s="109">
        <f>SUM(P9:P15)</f>
        <v>4000</v>
      </c>
    </row>
    <row r="17" s="46" customFormat="1" ht="24.75" customHeight="1" thickTop="1"/>
    <row r="18" s="46" customFormat="1" ht="24.75" customHeight="1"/>
    <row r="19" s="46" customFormat="1" ht="24.75" customHeight="1"/>
    <row r="20" spans="2:16" ht="24.7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24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24.75" customHeight="1">
      <c r="B22" s="40" t="s">
        <v>37</v>
      </c>
      <c r="C22" s="41"/>
      <c r="D22" s="41" t="s">
        <v>242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24.75" customHeight="1">
      <c r="B23" s="7"/>
      <c r="C23" s="7"/>
      <c r="D23" s="42" t="s">
        <v>243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24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24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/>
  <mergeCells count="4"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2"/>
  <headerFooter alignWithMargins="0">
    <oddHeader>&amp;L&amp;"MS Serif,Kalın İtalik"&amp;8Bütçe ve Performans Programı Şube Müdürlüğü&amp;R&amp;8&amp;D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79"/>
  <sheetViews>
    <sheetView zoomScale="75" zoomScaleNormal="75" zoomScalePageLayoutView="0" workbookViewId="0" topLeftCell="A1">
      <selection activeCell="D24" sqref="D24"/>
    </sheetView>
  </sheetViews>
  <sheetFormatPr defaultColWidth="9.00390625" defaultRowHeight="12.75"/>
  <cols>
    <col min="1" max="1" width="2.625" style="0" customWidth="1"/>
    <col min="2" max="2" width="19.00390625" style="0" customWidth="1"/>
    <col min="3" max="3" width="2.625" style="82" customWidth="1"/>
    <col min="4" max="4" width="57.875" style="0" customWidth="1"/>
    <col min="5" max="5" width="2.625" style="82" customWidth="1"/>
    <col min="6" max="6" width="23.75390625" style="0" customWidth="1"/>
    <col min="7" max="7" width="2.625" style="0" customWidth="1"/>
    <col min="8" max="8" width="17.875" style="0" customWidth="1"/>
    <col min="9" max="9" width="2.625" style="82" customWidth="1"/>
    <col min="10" max="10" width="18.625" style="0" customWidth="1"/>
    <col min="11" max="11" width="2.625" style="82" customWidth="1"/>
    <col min="12" max="12" width="18.625" style="0" customWidth="1"/>
    <col min="13" max="13" width="2.625" style="82" customWidth="1"/>
    <col min="14" max="14" width="18.625" style="0" customWidth="1"/>
    <col min="15" max="15" width="2.625" style="82" customWidth="1"/>
  </cols>
  <sheetData>
    <row r="1" spans="1:14" ht="15" customHeight="1">
      <c r="A1" s="6"/>
      <c r="B1" s="6"/>
      <c r="C1" s="81"/>
      <c r="D1" s="6"/>
      <c r="E1" s="81"/>
      <c r="F1" s="6"/>
      <c r="G1" s="7"/>
      <c r="H1" s="7"/>
      <c r="I1" s="81"/>
      <c r="J1" s="6"/>
      <c r="K1" s="81"/>
      <c r="L1" s="6"/>
      <c r="M1" s="81"/>
      <c r="N1" s="6"/>
    </row>
    <row r="2" spans="1:14" ht="36" customHeight="1">
      <c r="A2" s="6"/>
      <c r="B2" s="429" t="s">
        <v>244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ht="29.25" customHeight="1">
      <c r="A3" s="6"/>
      <c r="B3" s="8" t="s">
        <v>0</v>
      </c>
      <c r="C3" s="93" t="s">
        <v>10</v>
      </c>
      <c r="D3" s="26" t="s">
        <v>36</v>
      </c>
      <c r="E3" s="93"/>
      <c r="F3" s="7"/>
      <c r="G3" s="46"/>
      <c r="H3" s="46"/>
      <c r="I3" s="93"/>
      <c r="J3" s="7"/>
      <c r="K3" s="93"/>
      <c r="L3" s="7"/>
      <c r="M3" s="93"/>
      <c r="N3" s="7"/>
    </row>
    <row r="4" spans="1:14" ht="21" customHeight="1">
      <c r="A4" s="6"/>
      <c r="B4" s="8" t="s">
        <v>1</v>
      </c>
      <c r="C4" s="93" t="s">
        <v>10</v>
      </c>
      <c r="D4" s="26" t="s">
        <v>11</v>
      </c>
      <c r="E4" s="93"/>
      <c r="F4" s="7"/>
      <c r="G4" s="46"/>
      <c r="H4" s="46"/>
      <c r="I4" s="93"/>
      <c r="J4" s="7"/>
      <c r="K4" s="93"/>
      <c r="L4" s="7"/>
      <c r="M4" s="93"/>
      <c r="N4" s="3" t="s">
        <v>245</v>
      </c>
    </row>
    <row r="5" spans="1:14" ht="12" customHeight="1">
      <c r="A5" s="6"/>
      <c r="B5" s="8"/>
      <c r="C5" s="93"/>
      <c r="D5" s="8"/>
      <c r="E5" s="93"/>
      <c r="F5" s="7"/>
      <c r="G5" s="56"/>
      <c r="H5" s="56"/>
      <c r="I5" s="93"/>
      <c r="J5" s="7"/>
      <c r="K5" s="93"/>
      <c r="L5" s="7"/>
      <c r="M5" s="93"/>
      <c r="N5" s="9"/>
    </row>
    <row r="6" spans="2:20" s="46" customFormat="1" ht="24" customHeight="1">
      <c r="B6" s="452" t="s">
        <v>2</v>
      </c>
      <c r="C6" s="78"/>
      <c r="D6" s="454" t="s">
        <v>76</v>
      </c>
      <c r="E6" s="78"/>
      <c r="F6" s="449" t="s">
        <v>4</v>
      </c>
      <c r="G6" s="153"/>
      <c r="H6" s="154" t="s">
        <v>100</v>
      </c>
      <c r="I6" s="79"/>
      <c r="J6" s="106" t="s">
        <v>125</v>
      </c>
      <c r="K6" s="79"/>
      <c r="L6" s="106" t="s">
        <v>123</v>
      </c>
      <c r="M6" s="79"/>
      <c r="N6" s="106" t="s">
        <v>16</v>
      </c>
      <c r="O6" s="78"/>
      <c r="P6" s="78"/>
      <c r="Q6" s="78"/>
      <c r="R6" s="78"/>
      <c r="S6" s="78"/>
      <c r="T6" s="78"/>
    </row>
    <row r="7" spans="2:20" s="46" customFormat="1" ht="24" customHeight="1" thickBot="1">
      <c r="B7" s="453"/>
      <c r="C7" s="83"/>
      <c r="D7" s="453"/>
      <c r="E7" s="84"/>
      <c r="F7" s="450"/>
      <c r="G7" s="153"/>
      <c r="H7" s="156" t="s">
        <v>101</v>
      </c>
      <c r="I7" s="79"/>
      <c r="J7" s="107" t="s">
        <v>13</v>
      </c>
      <c r="K7" s="79"/>
      <c r="L7" s="107" t="s">
        <v>124</v>
      </c>
      <c r="M7" s="79"/>
      <c r="N7" s="108" t="s">
        <v>5</v>
      </c>
      <c r="O7" s="78"/>
      <c r="P7" s="78"/>
      <c r="Q7" s="78"/>
      <c r="R7" s="78"/>
      <c r="S7" s="78"/>
      <c r="T7" s="78"/>
    </row>
    <row r="8" spans="3:15" s="46" customFormat="1" ht="14.25" customHeight="1" thickTop="1">
      <c r="C8" s="78"/>
      <c r="E8" s="78"/>
      <c r="F8" s="54"/>
      <c r="G8" s="56"/>
      <c r="H8" s="56"/>
      <c r="I8" s="78"/>
      <c r="K8" s="78"/>
      <c r="M8" s="78"/>
      <c r="O8" s="78"/>
    </row>
    <row r="9" spans="3:15" s="46" customFormat="1" ht="14.25" customHeight="1">
      <c r="C9" s="78"/>
      <c r="E9" s="78"/>
      <c r="F9" s="54"/>
      <c r="G9" s="56"/>
      <c r="H9" s="164"/>
      <c r="I9" s="165"/>
      <c r="J9" s="59"/>
      <c r="K9" s="165"/>
      <c r="L9" s="59"/>
      <c r="M9" s="165"/>
      <c r="N9" s="59"/>
      <c r="O9" s="78"/>
    </row>
    <row r="10" spans="2:15" s="46" customFormat="1" ht="19.5" customHeight="1" thickBot="1">
      <c r="B10" s="80"/>
      <c r="C10" s="78"/>
      <c r="D10" s="89" t="s">
        <v>72</v>
      </c>
      <c r="E10" s="95"/>
      <c r="F10" s="90" t="s">
        <v>19</v>
      </c>
      <c r="H10" s="162"/>
      <c r="I10" s="166"/>
      <c r="J10" s="162">
        <f>SUM(J11:J16)</f>
        <v>7350</v>
      </c>
      <c r="K10" s="166"/>
      <c r="L10" s="162">
        <f>SUM(L11:L15)</f>
        <v>0</v>
      </c>
      <c r="M10" s="166"/>
      <c r="N10" s="162">
        <f>SUM(N11:N16)</f>
        <v>7350</v>
      </c>
      <c r="O10" s="78"/>
    </row>
    <row r="11" spans="2:15" s="46" customFormat="1" ht="12.75" customHeight="1">
      <c r="B11" s="54"/>
      <c r="C11" s="78"/>
      <c r="E11" s="78"/>
      <c r="F11" s="54"/>
      <c r="H11" s="59"/>
      <c r="I11" s="166"/>
      <c r="J11" s="59"/>
      <c r="K11" s="166"/>
      <c r="L11" s="59"/>
      <c r="M11" s="166"/>
      <c r="N11" s="59"/>
      <c r="O11" s="78"/>
    </row>
    <row r="12" spans="2:15" s="46" customFormat="1" ht="19.5" customHeight="1">
      <c r="B12" s="54" t="s">
        <v>122</v>
      </c>
      <c r="C12" s="78" t="s">
        <v>74</v>
      </c>
      <c r="D12" s="96" t="s">
        <v>167</v>
      </c>
      <c r="E12" s="96"/>
      <c r="F12" s="67" t="s">
        <v>19</v>
      </c>
      <c r="G12" s="52"/>
      <c r="H12" s="151" t="s">
        <v>264</v>
      </c>
      <c r="I12" s="166"/>
      <c r="J12" s="164">
        <v>600</v>
      </c>
      <c r="K12" s="166"/>
      <c r="L12" s="164"/>
      <c r="M12" s="166"/>
      <c r="N12" s="59">
        <f>J12+L12</f>
        <v>600</v>
      </c>
      <c r="O12" s="78"/>
    </row>
    <row r="13" spans="2:15" s="46" customFormat="1" ht="12.75" customHeight="1">
      <c r="B13" s="54"/>
      <c r="C13" s="78"/>
      <c r="E13" s="78"/>
      <c r="F13" s="54"/>
      <c r="H13" s="59"/>
      <c r="I13" s="166"/>
      <c r="J13" s="59"/>
      <c r="K13" s="166"/>
      <c r="L13" s="59"/>
      <c r="M13" s="166"/>
      <c r="N13" s="59"/>
      <c r="O13" s="78"/>
    </row>
    <row r="14" spans="2:15" s="46" customFormat="1" ht="19.5" customHeight="1">
      <c r="B14" s="54" t="s">
        <v>219</v>
      </c>
      <c r="C14" s="78" t="s">
        <v>74</v>
      </c>
      <c r="D14" s="78" t="s">
        <v>169</v>
      </c>
      <c r="E14" s="78"/>
      <c r="F14" s="54" t="s">
        <v>266</v>
      </c>
      <c r="G14"/>
      <c r="H14" s="151" t="s">
        <v>259</v>
      </c>
      <c r="I14" s="166"/>
      <c r="J14" s="59">
        <v>6050</v>
      </c>
      <c r="K14" s="166"/>
      <c r="L14" s="59"/>
      <c r="M14" s="166"/>
      <c r="N14" s="59">
        <f>J14+L14</f>
        <v>6050</v>
      </c>
      <c r="O14" s="78"/>
    </row>
    <row r="15" spans="2:15" s="46" customFormat="1" ht="12.75" customHeight="1">
      <c r="B15" s="110"/>
      <c r="C15" s="78"/>
      <c r="E15" s="78"/>
      <c r="F15" s="54"/>
      <c r="G15"/>
      <c r="H15" s="31"/>
      <c r="I15" s="166"/>
      <c r="J15" s="59"/>
      <c r="K15" s="166"/>
      <c r="L15" s="59"/>
      <c r="M15" s="166"/>
      <c r="N15" s="59"/>
      <c r="O15" s="78"/>
    </row>
    <row r="16" spans="2:15" s="46" customFormat="1" ht="19.5" customHeight="1">
      <c r="B16" s="54" t="s">
        <v>218</v>
      </c>
      <c r="C16" s="78" t="s">
        <v>74</v>
      </c>
      <c r="D16" s="78" t="s">
        <v>170</v>
      </c>
      <c r="E16" s="78"/>
      <c r="F16" s="54" t="s">
        <v>206</v>
      </c>
      <c r="G16"/>
      <c r="H16" s="151" t="s">
        <v>256</v>
      </c>
      <c r="I16" s="166"/>
      <c r="J16" s="59">
        <v>700</v>
      </c>
      <c r="K16" s="166"/>
      <c r="L16" s="59"/>
      <c r="M16" s="166"/>
      <c r="N16" s="59">
        <f>J16+L16</f>
        <v>700</v>
      </c>
      <c r="O16" s="78"/>
    </row>
    <row r="17" spans="3:15" s="46" customFormat="1" ht="12.75" customHeight="1">
      <c r="C17" s="78"/>
      <c r="E17" s="78"/>
      <c r="F17" s="54"/>
      <c r="G17"/>
      <c r="H17" s="31"/>
      <c r="I17" s="166"/>
      <c r="J17" s="59"/>
      <c r="K17" s="166"/>
      <c r="L17" s="59"/>
      <c r="M17" s="166"/>
      <c r="N17" s="59"/>
      <c r="O17" s="78"/>
    </row>
    <row r="18" spans="2:15" s="46" customFormat="1" ht="19.5" customHeight="1" thickBot="1">
      <c r="B18" s="161" t="s">
        <v>121</v>
      </c>
      <c r="C18" s="78"/>
      <c r="D18" s="89" t="s">
        <v>265</v>
      </c>
      <c r="E18" s="95"/>
      <c r="F18" s="90"/>
      <c r="H18" s="162"/>
      <c r="I18" s="166"/>
      <c r="J18" s="162">
        <f>SUM(J19:J21)</f>
        <v>3000</v>
      </c>
      <c r="K18" s="166"/>
      <c r="L18" s="162">
        <f>SUM(L19:L21)</f>
        <v>0</v>
      </c>
      <c r="M18" s="166"/>
      <c r="N18" s="162">
        <f>SUM(N19:N21)</f>
        <v>3000</v>
      </c>
      <c r="O18" s="78"/>
    </row>
    <row r="19" spans="3:15" s="46" customFormat="1" ht="12.75" customHeight="1">
      <c r="C19" s="78"/>
      <c r="E19" s="78"/>
      <c r="F19" s="54"/>
      <c r="G19"/>
      <c r="H19" s="31"/>
      <c r="I19" s="166"/>
      <c r="J19" s="59"/>
      <c r="K19" s="166"/>
      <c r="L19" s="59"/>
      <c r="M19" s="166"/>
      <c r="N19" s="59"/>
      <c r="O19" s="78"/>
    </row>
    <row r="20" spans="2:15" s="46" customFormat="1" ht="19.5" customHeight="1">
      <c r="B20" s="54" t="s">
        <v>237</v>
      </c>
      <c r="C20" s="78" t="s">
        <v>74</v>
      </c>
      <c r="D20" s="78" t="s">
        <v>235</v>
      </c>
      <c r="E20" s="78"/>
      <c r="F20" s="54" t="s">
        <v>266</v>
      </c>
      <c r="G20"/>
      <c r="H20" s="151" t="s">
        <v>267</v>
      </c>
      <c r="I20" s="166"/>
      <c r="J20" s="59">
        <v>3000</v>
      </c>
      <c r="K20" s="166"/>
      <c r="L20" s="59"/>
      <c r="M20" s="166"/>
      <c r="N20" s="59">
        <f>J20+L20</f>
        <v>3000</v>
      </c>
      <c r="O20" s="78"/>
    </row>
    <row r="21" spans="2:15" s="46" customFormat="1" ht="12.75" customHeight="1">
      <c r="B21" s="54"/>
      <c r="C21" s="78"/>
      <c r="D21" s="78"/>
      <c r="E21" s="78"/>
      <c r="F21" s="54"/>
      <c r="G21"/>
      <c r="H21" s="31"/>
      <c r="I21" s="166"/>
      <c r="J21" s="59"/>
      <c r="K21" s="166"/>
      <c r="L21" s="59"/>
      <c r="M21" s="166"/>
      <c r="N21" s="59"/>
      <c r="O21" s="78"/>
    </row>
    <row r="22" spans="2:15" s="46" customFormat="1" ht="12.75" customHeight="1">
      <c r="B22" s="54"/>
      <c r="C22" s="78"/>
      <c r="E22" s="78"/>
      <c r="F22" s="54"/>
      <c r="G22"/>
      <c r="H22" s="31"/>
      <c r="I22" s="166"/>
      <c r="J22" s="59"/>
      <c r="K22" s="166"/>
      <c r="L22" s="59"/>
      <c r="M22" s="166"/>
      <c r="N22" s="59"/>
      <c r="O22" s="78"/>
    </row>
    <row r="23" spans="2:15" s="46" customFormat="1" ht="19.5" customHeight="1" thickBot="1">
      <c r="B23" s="80" t="s">
        <v>236</v>
      </c>
      <c r="C23" s="79" t="s">
        <v>74</v>
      </c>
      <c r="D23" s="88" t="s">
        <v>168</v>
      </c>
      <c r="E23" s="79"/>
      <c r="F23" s="97" t="s">
        <v>78</v>
      </c>
      <c r="G23"/>
      <c r="H23" s="167" t="s">
        <v>249</v>
      </c>
      <c r="I23" s="163"/>
      <c r="J23" s="92">
        <v>0</v>
      </c>
      <c r="K23" s="163"/>
      <c r="L23" s="92">
        <v>21390</v>
      </c>
      <c r="M23" s="163"/>
      <c r="N23" s="92">
        <f>J23+L23</f>
        <v>21390</v>
      </c>
      <c r="O23" s="78"/>
    </row>
    <row r="24" spans="3:15" s="46" customFormat="1" ht="19.5" customHeight="1">
      <c r="C24" s="78"/>
      <c r="E24" s="78"/>
      <c r="F24" s="54"/>
      <c r="G24"/>
      <c r="H24"/>
      <c r="I24" s="96"/>
      <c r="K24" s="96"/>
      <c r="M24" s="96"/>
      <c r="O24" s="78"/>
    </row>
    <row r="25" spans="2:15" s="46" customFormat="1" ht="19.5" customHeight="1" thickBot="1">
      <c r="B25" s="50"/>
      <c r="C25" s="94"/>
      <c r="D25" s="50"/>
      <c r="E25" s="94"/>
      <c r="F25" s="76" t="s">
        <v>31</v>
      </c>
      <c r="G25"/>
      <c r="H25"/>
      <c r="I25" s="112"/>
      <c r="J25" s="48">
        <f>J10+J18+J23</f>
        <v>10350</v>
      </c>
      <c r="K25" s="112"/>
      <c r="L25" s="48">
        <f>L10+L18+L23</f>
        <v>21390</v>
      </c>
      <c r="M25" s="112"/>
      <c r="N25" s="48">
        <f>N10+N18+N23</f>
        <v>31740</v>
      </c>
      <c r="O25" s="78"/>
    </row>
    <row r="26" spans="3:15" s="46" customFormat="1" ht="19.5" customHeight="1" thickTop="1">
      <c r="C26" s="78"/>
      <c r="E26" s="78"/>
      <c r="G26"/>
      <c r="H26"/>
      <c r="I26" s="96"/>
      <c r="K26" s="96"/>
      <c r="M26" s="96"/>
      <c r="O26" s="78"/>
    </row>
    <row r="27" spans="2:15" s="46" customFormat="1" ht="15.75">
      <c r="B27" s="40" t="s">
        <v>37</v>
      </c>
      <c r="C27" s="41"/>
      <c r="D27" s="41" t="s">
        <v>242</v>
      </c>
      <c r="E27" s="78"/>
      <c r="G27"/>
      <c r="H27"/>
      <c r="I27" s="96"/>
      <c r="K27" s="96"/>
      <c r="M27" s="96"/>
      <c r="O27" s="78"/>
    </row>
    <row r="28" spans="2:15" s="46" customFormat="1" ht="15.75">
      <c r="B28" s="7"/>
      <c r="C28" s="7"/>
      <c r="D28" s="42" t="s">
        <v>243</v>
      </c>
      <c r="E28" s="78"/>
      <c r="G28"/>
      <c r="H28"/>
      <c r="I28" s="96"/>
      <c r="K28" s="96"/>
      <c r="M28" s="96"/>
      <c r="O28" s="78"/>
    </row>
    <row r="29" spans="3:15" s="46" customFormat="1" ht="15.75">
      <c r="C29" s="78"/>
      <c r="E29" s="78"/>
      <c r="G29"/>
      <c r="H29"/>
      <c r="I29" s="96"/>
      <c r="K29" s="96"/>
      <c r="M29" s="96"/>
      <c r="O29" s="78"/>
    </row>
    <row r="30" spans="3:15" s="46" customFormat="1" ht="15.75">
      <c r="C30" s="78"/>
      <c r="E30" s="78"/>
      <c r="G30"/>
      <c r="H30"/>
      <c r="I30" s="96"/>
      <c r="K30" s="96"/>
      <c r="M30" s="96"/>
      <c r="O30" s="78"/>
    </row>
    <row r="31" spans="3:15" s="46" customFormat="1" ht="15.75">
      <c r="C31" s="78"/>
      <c r="E31" s="78"/>
      <c r="G31"/>
      <c r="H31"/>
      <c r="I31" s="96"/>
      <c r="K31" s="96"/>
      <c r="M31" s="96"/>
      <c r="O31" s="78"/>
    </row>
    <row r="32" spans="3:15" s="46" customFormat="1" ht="15.75">
      <c r="C32" s="78"/>
      <c r="E32" s="78"/>
      <c r="G32"/>
      <c r="H32"/>
      <c r="I32" s="96"/>
      <c r="K32" s="96"/>
      <c r="M32" s="96"/>
      <c r="O32" s="78"/>
    </row>
    <row r="33" spans="3:15" s="46" customFormat="1" ht="15.75">
      <c r="C33" s="78"/>
      <c r="E33" s="78"/>
      <c r="G33"/>
      <c r="H33"/>
      <c r="I33" s="96"/>
      <c r="K33" s="96"/>
      <c r="M33" s="96"/>
      <c r="O33" s="78"/>
    </row>
    <row r="34" spans="3:15" s="46" customFormat="1" ht="15.75">
      <c r="C34" s="78"/>
      <c r="E34" s="78"/>
      <c r="G34"/>
      <c r="H34"/>
      <c r="I34" s="96"/>
      <c r="K34" s="96"/>
      <c r="M34" s="96"/>
      <c r="O34" s="78"/>
    </row>
    <row r="35" spans="3:15" s="46" customFormat="1" ht="15.75">
      <c r="C35" s="78"/>
      <c r="E35" s="78"/>
      <c r="G35"/>
      <c r="H35"/>
      <c r="I35" s="96"/>
      <c r="K35" s="96"/>
      <c r="M35" s="96"/>
      <c r="O35" s="78"/>
    </row>
    <row r="36" spans="3:15" s="46" customFormat="1" ht="15.75">
      <c r="C36" s="78"/>
      <c r="E36" s="78"/>
      <c r="G36"/>
      <c r="H36"/>
      <c r="I36" s="96"/>
      <c r="K36" s="96"/>
      <c r="M36" s="96"/>
      <c r="O36" s="78"/>
    </row>
    <row r="37" spans="3:15" s="46" customFormat="1" ht="15.75">
      <c r="C37" s="78"/>
      <c r="E37" s="78"/>
      <c r="G37"/>
      <c r="H37"/>
      <c r="I37" s="96"/>
      <c r="K37" s="96"/>
      <c r="M37" s="96"/>
      <c r="O37" s="78"/>
    </row>
    <row r="38" spans="3:15" s="46" customFormat="1" ht="15.75">
      <c r="C38" s="78"/>
      <c r="E38" s="78"/>
      <c r="G38"/>
      <c r="H38"/>
      <c r="I38" s="96"/>
      <c r="K38" s="96"/>
      <c r="M38" s="96"/>
      <c r="O38" s="78"/>
    </row>
    <row r="39" spans="3:15" s="46" customFormat="1" ht="15.75">
      <c r="C39" s="78"/>
      <c r="E39" s="78"/>
      <c r="G39"/>
      <c r="H39"/>
      <c r="I39" s="96"/>
      <c r="K39" s="96"/>
      <c r="M39" s="96"/>
      <c r="O39" s="78"/>
    </row>
    <row r="40" spans="3:15" s="46" customFormat="1" ht="15.75">
      <c r="C40" s="78"/>
      <c r="E40" s="78"/>
      <c r="G40"/>
      <c r="H40"/>
      <c r="I40" s="96"/>
      <c r="K40" s="96"/>
      <c r="M40" s="96"/>
      <c r="O40" s="78"/>
    </row>
    <row r="41" spans="3:15" s="46" customFormat="1" ht="15.75">
      <c r="C41" s="78"/>
      <c r="E41" s="78"/>
      <c r="G41"/>
      <c r="H41"/>
      <c r="I41" s="96"/>
      <c r="K41" s="96"/>
      <c r="M41" s="96"/>
      <c r="O41" s="78"/>
    </row>
    <row r="42" spans="3:15" s="46" customFormat="1" ht="15.75">
      <c r="C42" s="78"/>
      <c r="E42" s="78"/>
      <c r="G42"/>
      <c r="H42"/>
      <c r="I42" s="96"/>
      <c r="K42" s="96"/>
      <c r="M42" s="96"/>
      <c r="O42" s="78"/>
    </row>
    <row r="43" spans="3:15" s="46" customFormat="1" ht="15.75">
      <c r="C43" s="78"/>
      <c r="E43" s="78"/>
      <c r="G43"/>
      <c r="H43"/>
      <c r="I43" s="96"/>
      <c r="K43" s="96"/>
      <c r="M43" s="96"/>
      <c r="O43" s="78"/>
    </row>
    <row r="44" spans="3:15" s="46" customFormat="1" ht="15.75">
      <c r="C44" s="78"/>
      <c r="E44" s="78"/>
      <c r="G44"/>
      <c r="H44"/>
      <c r="I44" s="96"/>
      <c r="K44" s="96"/>
      <c r="M44" s="96"/>
      <c r="O44" s="78"/>
    </row>
    <row r="45" spans="3:15" s="46" customFormat="1" ht="15.75">
      <c r="C45" s="78"/>
      <c r="E45" s="78"/>
      <c r="G45"/>
      <c r="H45"/>
      <c r="I45" s="96"/>
      <c r="K45" s="96"/>
      <c r="M45" s="96"/>
      <c r="O45" s="78"/>
    </row>
    <row r="46" spans="3:15" s="46" customFormat="1" ht="15.75">
      <c r="C46" s="78"/>
      <c r="E46" s="78"/>
      <c r="G46"/>
      <c r="H46"/>
      <c r="I46" s="96"/>
      <c r="K46" s="96"/>
      <c r="M46" s="96"/>
      <c r="O46" s="78"/>
    </row>
    <row r="47" spans="3:15" s="46" customFormat="1" ht="15.75">
      <c r="C47" s="78"/>
      <c r="E47" s="78"/>
      <c r="G47"/>
      <c r="H47"/>
      <c r="I47" s="96"/>
      <c r="K47" s="96"/>
      <c r="M47" s="96"/>
      <c r="O47" s="78"/>
    </row>
    <row r="48" spans="3:15" s="46" customFormat="1" ht="15.75">
      <c r="C48" s="78"/>
      <c r="E48" s="78"/>
      <c r="G48"/>
      <c r="H48"/>
      <c r="I48" s="96"/>
      <c r="K48" s="96"/>
      <c r="M48" s="96"/>
      <c r="O48" s="78"/>
    </row>
    <row r="49" spans="3:15" s="46" customFormat="1" ht="15.75">
      <c r="C49" s="78"/>
      <c r="E49" s="78"/>
      <c r="G49"/>
      <c r="H49"/>
      <c r="I49" s="96"/>
      <c r="K49" s="96"/>
      <c r="M49" s="96"/>
      <c r="O49" s="78"/>
    </row>
    <row r="50" spans="3:15" s="46" customFormat="1" ht="15.75">
      <c r="C50" s="78"/>
      <c r="E50" s="78"/>
      <c r="G50"/>
      <c r="H50"/>
      <c r="I50" s="96"/>
      <c r="K50" s="96"/>
      <c r="M50" s="96"/>
      <c r="O50" s="78"/>
    </row>
    <row r="51" spans="3:15" s="46" customFormat="1" ht="15.75">
      <c r="C51" s="78"/>
      <c r="E51" s="78"/>
      <c r="G51"/>
      <c r="H51"/>
      <c r="I51" s="96"/>
      <c r="K51" s="96"/>
      <c r="M51" s="96"/>
      <c r="O51" s="78"/>
    </row>
    <row r="52" spans="3:15" s="46" customFormat="1" ht="15.75">
      <c r="C52" s="78"/>
      <c r="E52" s="78"/>
      <c r="G52"/>
      <c r="H52"/>
      <c r="I52" s="96"/>
      <c r="K52" s="96"/>
      <c r="M52" s="96"/>
      <c r="O52" s="78"/>
    </row>
    <row r="53" spans="3:15" s="46" customFormat="1" ht="15.75">
      <c r="C53" s="78"/>
      <c r="E53" s="78"/>
      <c r="G53"/>
      <c r="H53"/>
      <c r="I53" s="96"/>
      <c r="K53" s="96"/>
      <c r="M53" s="96"/>
      <c r="O53" s="78"/>
    </row>
    <row r="54" spans="3:15" s="46" customFormat="1" ht="15.75">
      <c r="C54" s="78"/>
      <c r="E54" s="78"/>
      <c r="G54"/>
      <c r="H54"/>
      <c r="I54" s="96"/>
      <c r="K54" s="96"/>
      <c r="M54" s="96"/>
      <c r="O54" s="78"/>
    </row>
    <row r="55" spans="3:15" s="46" customFormat="1" ht="15.75">
      <c r="C55" s="78"/>
      <c r="E55" s="78"/>
      <c r="G55"/>
      <c r="H55"/>
      <c r="I55" s="96"/>
      <c r="K55" s="96"/>
      <c r="M55" s="96"/>
      <c r="O55" s="78"/>
    </row>
    <row r="56" spans="3:15" s="46" customFormat="1" ht="15.75">
      <c r="C56" s="78"/>
      <c r="E56" s="78"/>
      <c r="G56"/>
      <c r="H56"/>
      <c r="I56" s="96"/>
      <c r="K56" s="96"/>
      <c r="M56" s="96"/>
      <c r="O56" s="78"/>
    </row>
    <row r="57" spans="3:15" s="46" customFormat="1" ht="15.75">
      <c r="C57" s="78"/>
      <c r="E57" s="78"/>
      <c r="G57"/>
      <c r="H57"/>
      <c r="I57" s="96"/>
      <c r="K57" s="96"/>
      <c r="M57" s="96"/>
      <c r="O57" s="78"/>
    </row>
    <row r="58" spans="3:15" s="46" customFormat="1" ht="15.75">
      <c r="C58" s="78"/>
      <c r="E58" s="78"/>
      <c r="G58"/>
      <c r="H58"/>
      <c r="I58" s="96"/>
      <c r="K58" s="96"/>
      <c r="M58" s="96"/>
      <c r="O58" s="78"/>
    </row>
    <row r="59" spans="3:15" s="46" customFormat="1" ht="15.75">
      <c r="C59" s="78"/>
      <c r="E59" s="78"/>
      <c r="G59"/>
      <c r="H59"/>
      <c r="I59" s="96"/>
      <c r="K59" s="96"/>
      <c r="M59" s="96"/>
      <c r="O59" s="78"/>
    </row>
    <row r="60" spans="3:15" s="46" customFormat="1" ht="15.75">
      <c r="C60" s="78"/>
      <c r="E60" s="78"/>
      <c r="G60"/>
      <c r="H60"/>
      <c r="I60" s="96"/>
      <c r="K60" s="96"/>
      <c r="M60" s="96"/>
      <c r="O60" s="78"/>
    </row>
    <row r="61" spans="3:15" s="46" customFormat="1" ht="15.75">
      <c r="C61" s="78"/>
      <c r="E61" s="78"/>
      <c r="G61"/>
      <c r="H61"/>
      <c r="I61" s="96"/>
      <c r="K61" s="96"/>
      <c r="M61" s="96"/>
      <c r="O61" s="78"/>
    </row>
    <row r="62" spans="3:15" s="46" customFormat="1" ht="15.75">
      <c r="C62" s="78"/>
      <c r="E62" s="78"/>
      <c r="G62"/>
      <c r="H62"/>
      <c r="I62" s="96"/>
      <c r="K62" s="96"/>
      <c r="M62" s="96"/>
      <c r="O62" s="78"/>
    </row>
    <row r="63" spans="3:15" s="46" customFormat="1" ht="15.75">
      <c r="C63" s="78"/>
      <c r="E63" s="78"/>
      <c r="G63"/>
      <c r="H63"/>
      <c r="I63" s="96"/>
      <c r="K63" s="96"/>
      <c r="M63" s="96"/>
      <c r="O63" s="78"/>
    </row>
    <row r="64" spans="3:15" s="46" customFormat="1" ht="15.75">
      <c r="C64" s="78"/>
      <c r="E64" s="78"/>
      <c r="G64"/>
      <c r="H64"/>
      <c r="I64" s="96"/>
      <c r="K64" s="96"/>
      <c r="M64" s="96"/>
      <c r="O64" s="78"/>
    </row>
    <row r="65" spans="3:15" s="46" customFormat="1" ht="15.75">
      <c r="C65" s="78"/>
      <c r="E65" s="78"/>
      <c r="G65"/>
      <c r="H65"/>
      <c r="I65" s="96"/>
      <c r="K65" s="96"/>
      <c r="M65" s="96"/>
      <c r="O65" s="78"/>
    </row>
    <row r="66" spans="3:15" s="46" customFormat="1" ht="15.75">
      <c r="C66" s="78"/>
      <c r="E66" s="78"/>
      <c r="G66"/>
      <c r="H66"/>
      <c r="I66" s="96"/>
      <c r="K66" s="96"/>
      <c r="M66" s="96"/>
      <c r="O66" s="78"/>
    </row>
    <row r="67" spans="3:15" s="46" customFormat="1" ht="15.75">
      <c r="C67" s="78"/>
      <c r="E67" s="78"/>
      <c r="G67"/>
      <c r="H67"/>
      <c r="I67" s="96"/>
      <c r="K67" s="96"/>
      <c r="M67" s="96"/>
      <c r="O67" s="78"/>
    </row>
    <row r="68" spans="3:15" s="46" customFormat="1" ht="15.75">
      <c r="C68" s="78"/>
      <c r="E68" s="78"/>
      <c r="G68"/>
      <c r="H68"/>
      <c r="I68" s="96"/>
      <c r="K68" s="96"/>
      <c r="M68" s="96"/>
      <c r="O68" s="78"/>
    </row>
    <row r="69" spans="3:15" s="46" customFormat="1" ht="15.75">
      <c r="C69" s="78"/>
      <c r="E69" s="78"/>
      <c r="G69"/>
      <c r="H69"/>
      <c r="I69" s="96"/>
      <c r="K69" s="96"/>
      <c r="M69" s="96"/>
      <c r="O69" s="78"/>
    </row>
    <row r="70" spans="3:15" s="46" customFormat="1" ht="15.75">
      <c r="C70" s="78"/>
      <c r="E70" s="78"/>
      <c r="G70"/>
      <c r="H70"/>
      <c r="I70" s="96"/>
      <c r="K70" s="96"/>
      <c r="M70" s="96"/>
      <c r="O70" s="78"/>
    </row>
    <row r="71" spans="3:15" s="46" customFormat="1" ht="15.75">
      <c r="C71" s="78"/>
      <c r="E71" s="78"/>
      <c r="G71"/>
      <c r="H71"/>
      <c r="I71" s="96"/>
      <c r="K71" s="96"/>
      <c r="M71" s="96"/>
      <c r="O71" s="78"/>
    </row>
    <row r="72" spans="3:15" s="46" customFormat="1" ht="15.75">
      <c r="C72" s="78"/>
      <c r="E72" s="78"/>
      <c r="G72"/>
      <c r="H72"/>
      <c r="I72" s="96"/>
      <c r="K72" s="96"/>
      <c r="M72" s="96"/>
      <c r="O72" s="78"/>
    </row>
    <row r="73" spans="3:15" s="46" customFormat="1" ht="15.75">
      <c r="C73" s="78"/>
      <c r="E73" s="78"/>
      <c r="G73"/>
      <c r="H73"/>
      <c r="I73" s="96"/>
      <c r="K73" s="96"/>
      <c r="M73" s="96"/>
      <c r="O73" s="78"/>
    </row>
    <row r="74" spans="3:15" s="46" customFormat="1" ht="15.75">
      <c r="C74" s="78"/>
      <c r="E74" s="78"/>
      <c r="G74"/>
      <c r="H74"/>
      <c r="I74" s="96"/>
      <c r="K74" s="96"/>
      <c r="M74" s="96"/>
      <c r="O74" s="78"/>
    </row>
    <row r="75" spans="3:15" s="46" customFormat="1" ht="15.75">
      <c r="C75" s="78"/>
      <c r="E75" s="78"/>
      <c r="G75"/>
      <c r="H75"/>
      <c r="I75" s="96"/>
      <c r="K75" s="96"/>
      <c r="M75" s="96"/>
      <c r="O75" s="78"/>
    </row>
    <row r="76" spans="3:15" s="46" customFormat="1" ht="15.75">
      <c r="C76" s="78"/>
      <c r="E76" s="78"/>
      <c r="G76"/>
      <c r="H76"/>
      <c r="I76" s="96"/>
      <c r="K76" s="96"/>
      <c r="M76" s="96"/>
      <c r="O76" s="78"/>
    </row>
    <row r="77" spans="3:15" s="46" customFormat="1" ht="15.75">
      <c r="C77" s="78"/>
      <c r="E77" s="78"/>
      <c r="G77"/>
      <c r="H77"/>
      <c r="I77" s="96"/>
      <c r="K77" s="96"/>
      <c r="M77" s="96"/>
      <c r="O77" s="78"/>
    </row>
    <row r="78" spans="3:15" s="46" customFormat="1" ht="15.75">
      <c r="C78" s="78"/>
      <c r="E78" s="78"/>
      <c r="G78"/>
      <c r="H78"/>
      <c r="I78" s="96"/>
      <c r="K78" s="96"/>
      <c r="M78" s="96"/>
      <c r="O78" s="78"/>
    </row>
    <row r="79" spans="3:15" s="46" customFormat="1" ht="15.75">
      <c r="C79" s="78"/>
      <c r="E79" s="78"/>
      <c r="G79"/>
      <c r="H79"/>
      <c r="I79" s="96"/>
      <c r="K79" s="96"/>
      <c r="M79" s="96"/>
      <c r="O79" s="78"/>
    </row>
    <row r="80" spans="3:15" s="46" customFormat="1" ht="15.75">
      <c r="C80" s="78"/>
      <c r="E80" s="78"/>
      <c r="G80"/>
      <c r="H80"/>
      <c r="I80" s="96"/>
      <c r="K80" s="96"/>
      <c r="M80" s="96"/>
      <c r="O80" s="78"/>
    </row>
    <row r="81" spans="3:15" s="46" customFormat="1" ht="15.75">
      <c r="C81" s="78"/>
      <c r="E81" s="78"/>
      <c r="G81"/>
      <c r="H81"/>
      <c r="I81" s="96"/>
      <c r="K81" s="96"/>
      <c r="M81" s="96"/>
      <c r="O81" s="78"/>
    </row>
    <row r="82" spans="3:15" s="46" customFormat="1" ht="15.75">
      <c r="C82" s="78"/>
      <c r="E82" s="78"/>
      <c r="G82"/>
      <c r="H82"/>
      <c r="I82" s="96"/>
      <c r="K82" s="96"/>
      <c r="M82" s="96"/>
      <c r="O82" s="78"/>
    </row>
    <row r="83" spans="3:15" s="46" customFormat="1" ht="15.75">
      <c r="C83" s="78"/>
      <c r="E83" s="78"/>
      <c r="G83"/>
      <c r="H83"/>
      <c r="I83" s="96"/>
      <c r="K83" s="96"/>
      <c r="M83" s="96"/>
      <c r="O83" s="78"/>
    </row>
    <row r="84" spans="3:15" s="46" customFormat="1" ht="15.75">
      <c r="C84" s="78"/>
      <c r="E84" s="78"/>
      <c r="G84"/>
      <c r="H84"/>
      <c r="I84" s="96"/>
      <c r="K84" s="96"/>
      <c r="M84" s="96"/>
      <c r="O84" s="78"/>
    </row>
    <row r="85" spans="3:15" s="46" customFormat="1" ht="15.75">
      <c r="C85" s="78"/>
      <c r="E85" s="78"/>
      <c r="G85"/>
      <c r="H85"/>
      <c r="I85" s="96"/>
      <c r="K85" s="96"/>
      <c r="M85" s="96"/>
      <c r="O85" s="78"/>
    </row>
    <row r="86" spans="3:15" s="46" customFormat="1" ht="15.75">
      <c r="C86" s="78"/>
      <c r="E86" s="78"/>
      <c r="G86"/>
      <c r="H86"/>
      <c r="I86" s="96"/>
      <c r="K86" s="96"/>
      <c r="M86" s="96"/>
      <c r="O86" s="78"/>
    </row>
    <row r="87" spans="3:15" s="46" customFormat="1" ht="15.75">
      <c r="C87" s="78"/>
      <c r="E87" s="78"/>
      <c r="G87"/>
      <c r="H87"/>
      <c r="I87" s="96"/>
      <c r="K87" s="96"/>
      <c r="M87" s="96"/>
      <c r="O87" s="78"/>
    </row>
    <row r="88" spans="3:15" s="46" customFormat="1" ht="15.75">
      <c r="C88" s="78"/>
      <c r="E88" s="78"/>
      <c r="G88"/>
      <c r="H88"/>
      <c r="I88" s="96"/>
      <c r="K88" s="96"/>
      <c r="M88" s="96"/>
      <c r="O88" s="78"/>
    </row>
    <row r="89" spans="3:15" s="46" customFormat="1" ht="15.75">
      <c r="C89" s="78"/>
      <c r="E89" s="78"/>
      <c r="G89"/>
      <c r="H89"/>
      <c r="I89" s="96"/>
      <c r="K89" s="96"/>
      <c r="M89" s="96"/>
      <c r="O89" s="78"/>
    </row>
    <row r="90" spans="3:15" s="46" customFormat="1" ht="15.75">
      <c r="C90" s="78"/>
      <c r="E90" s="78"/>
      <c r="G90"/>
      <c r="H90"/>
      <c r="I90" s="96"/>
      <c r="K90" s="96"/>
      <c r="M90" s="96"/>
      <c r="O90" s="78"/>
    </row>
    <row r="91" spans="3:15" s="46" customFormat="1" ht="15.75">
      <c r="C91" s="78"/>
      <c r="E91" s="78"/>
      <c r="G91"/>
      <c r="H91"/>
      <c r="I91" s="96"/>
      <c r="K91" s="96"/>
      <c r="M91" s="96"/>
      <c r="O91" s="78"/>
    </row>
    <row r="92" spans="3:15" s="46" customFormat="1" ht="15.75">
      <c r="C92" s="78"/>
      <c r="E92" s="78"/>
      <c r="G92"/>
      <c r="H92"/>
      <c r="I92" s="78"/>
      <c r="K92" s="78"/>
      <c r="M92" s="78"/>
      <c r="O92" s="78"/>
    </row>
    <row r="93" spans="3:15" s="46" customFormat="1" ht="15.75">
      <c r="C93" s="78"/>
      <c r="E93" s="78"/>
      <c r="G93"/>
      <c r="H93"/>
      <c r="I93" s="78"/>
      <c r="K93" s="78"/>
      <c r="M93" s="78"/>
      <c r="O93" s="78"/>
    </row>
    <row r="94" spans="3:15" s="46" customFormat="1" ht="15.75">
      <c r="C94" s="78"/>
      <c r="E94" s="78"/>
      <c r="G94"/>
      <c r="H94"/>
      <c r="I94" s="78"/>
      <c r="K94" s="78"/>
      <c r="M94" s="78"/>
      <c r="O94" s="78"/>
    </row>
    <row r="95" spans="3:15" s="46" customFormat="1" ht="15.75">
      <c r="C95" s="78"/>
      <c r="E95" s="78"/>
      <c r="G95"/>
      <c r="H95"/>
      <c r="I95" s="78"/>
      <c r="K95" s="78"/>
      <c r="M95" s="78"/>
      <c r="O95" s="78"/>
    </row>
    <row r="96" spans="3:15" s="46" customFormat="1" ht="15.75">
      <c r="C96" s="78"/>
      <c r="E96" s="78"/>
      <c r="G96"/>
      <c r="H96"/>
      <c r="I96" s="78"/>
      <c r="K96" s="78"/>
      <c r="M96" s="78"/>
      <c r="O96" s="78"/>
    </row>
    <row r="97" spans="3:15" s="46" customFormat="1" ht="15.75">
      <c r="C97" s="78"/>
      <c r="E97" s="78"/>
      <c r="G97"/>
      <c r="H97"/>
      <c r="I97" s="78"/>
      <c r="K97" s="78"/>
      <c r="M97" s="78"/>
      <c r="O97" s="78"/>
    </row>
    <row r="98" spans="3:15" s="46" customFormat="1" ht="15.75">
      <c r="C98" s="78"/>
      <c r="E98" s="78"/>
      <c r="G98"/>
      <c r="H98"/>
      <c r="I98" s="78"/>
      <c r="K98" s="78"/>
      <c r="M98" s="78"/>
      <c r="O98" s="78"/>
    </row>
    <row r="99" spans="3:15" s="46" customFormat="1" ht="15.75">
      <c r="C99" s="78"/>
      <c r="E99" s="78"/>
      <c r="G99"/>
      <c r="H99"/>
      <c r="I99" s="78"/>
      <c r="K99" s="78"/>
      <c r="M99" s="78"/>
      <c r="O99" s="78"/>
    </row>
    <row r="100" spans="3:15" s="46" customFormat="1" ht="15.75">
      <c r="C100" s="78"/>
      <c r="E100" s="78"/>
      <c r="G100"/>
      <c r="H100"/>
      <c r="I100" s="78"/>
      <c r="K100" s="78"/>
      <c r="M100" s="78"/>
      <c r="O100" s="78"/>
    </row>
    <row r="101" spans="3:15" s="46" customFormat="1" ht="15.75">
      <c r="C101" s="78"/>
      <c r="E101" s="78"/>
      <c r="G101"/>
      <c r="H101"/>
      <c r="I101" s="78"/>
      <c r="K101" s="78"/>
      <c r="M101" s="78"/>
      <c r="O101" s="78"/>
    </row>
    <row r="102" spans="3:15" s="46" customFormat="1" ht="15.75">
      <c r="C102" s="78"/>
      <c r="E102" s="78"/>
      <c r="G102"/>
      <c r="H102"/>
      <c r="I102" s="78"/>
      <c r="K102" s="78"/>
      <c r="M102" s="78"/>
      <c r="O102" s="78"/>
    </row>
    <row r="103" spans="3:15" s="46" customFormat="1" ht="15.75">
      <c r="C103" s="78"/>
      <c r="E103" s="78"/>
      <c r="G103"/>
      <c r="H103"/>
      <c r="I103" s="78"/>
      <c r="K103" s="78"/>
      <c r="M103" s="78"/>
      <c r="O103" s="78"/>
    </row>
    <row r="104" spans="3:15" s="46" customFormat="1" ht="15.75">
      <c r="C104" s="78"/>
      <c r="E104" s="78"/>
      <c r="G104"/>
      <c r="H104"/>
      <c r="I104" s="78"/>
      <c r="K104" s="78"/>
      <c r="M104" s="78"/>
      <c r="O104" s="78"/>
    </row>
    <row r="105" spans="3:15" s="46" customFormat="1" ht="15.75">
      <c r="C105" s="78"/>
      <c r="E105" s="78"/>
      <c r="G105"/>
      <c r="H105"/>
      <c r="I105" s="78"/>
      <c r="K105" s="78"/>
      <c r="M105" s="78"/>
      <c r="O105" s="78"/>
    </row>
    <row r="106" spans="3:15" s="46" customFormat="1" ht="15.75">
      <c r="C106" s="78"/>
      <c r="E106" s="78"/>
      <c r="G106"/>
      <c r="H106"/>
      <c r="I106" s="78"/>
      <c r="K106" s="78"/>
      <c r="M106" s="78"/>
      <c r="O106" s="78"/>
    </row>
    <row r="107" spans="3:15" s="46" customFormat="1" ht="15.75">
      <c r="C107" s="78"/>
      <c r="E107" s="78"/>
      <c r="G107"/>
      <c r="H107"/>
      <c r="I107" s="78"/>
      <c r="K107" s="78"/>
      <c r="M107" s="78"/>
      <c r="O107" s="78"/>
    </row>
    <row r="108" spans="3:15" s="46" customFormat="1" ht="15.75">
      <c r="C108" s="78"/>
      <c r="E108" s="78"/>
      <c r="G108"/>
      <c r="H108"/>
      <c r="I108" s="78"/>
      <c r="K108" s="78"/>
      <c r="M108" s="78"/>
      <c r="O108" s="78"/>
    </row>
    <row r="109" spans="3:15" s="46" customFormat="1" ht="15.75">
      <c r="C109" s="78"/>
      <c r="E109" s="78"/>
      <c r="G109"/>
      <c r="H109"/>
      <c r="I109" s="78"/>
      <c r="K109" s="78"/>
      <c r="M109" s="78"/>
      <c r="O109" s="78"/>
    </row>
    <row r="110" spans="3:15" s="46" customFormat="1" ht="15.75">
      <c r="C110" s="78"/>
      <c r="E110" s="78"/>
      <c r="G110"/>
      <c r="H110"/>
      <c r="I110" s="78"/>
      <c r="K110" s="78"/>
      <c r="M110" s="78"/>
      <c r="O110" s="78"/>
    </row>
    <row r="111" spans="3:15" s="46" customFormat="1" ht="15.75">
      <c r="C111" s="78"/>
      <c r="E111" s="78"/>
      <c r="G111"/>
      <c r="H111"/>
      <c r="I111" s="78"/>
      <c r="K111" s="78"/>
      <c r="M111" s="78"/>
      <c r="O111" s="78"/>
    </row>
    <row r="112" spans="3:15" s="46" customFormat="1" ht="15.75">
      <c r="C112" s="78"/>
      <c r="E112" s="78"/>
      <c r="G112"/>
      <c r="H112"/>
      <c r="I112" s="78"/>
      <c r="K112" s="78"/>
      <c r="M112" s="78"/>
      <c r="O112" s="78"/>
    </row>
    <row r="113" spans="3:15" s="46" customFormat="1" ht="15.75">
      <c r="C113" s="78"/>
      <c r="E113" s="78"/>
      <c r="G113"/>
      <c r="H113"/>
      <c r="I113" s="78"/>
      <c r="K113" s="78"/>
      <c r="M113" s="78"/>
      <c r="O113" s="78"/>
    </row>
    <row r="114" spans="3:15" s="46" customFormat="1" ht="15.75">
      <c r="C114" s="78"/>
      <c r="E114" s="78"/>
      <c r="G114"/>
      <c r="H114"/>
      <c r="I114" s="78"/>
      <c r="K114" s="78"/>
      <c r="M114" s="78"/>
      <c r="O114" s="78"/>
    </row>
    <row r="115" spans="3:15" s="46" customFormat="1" ht="15.75">
      <c r="C115" s="78"/>
      <c r="E115" s="78"/>
      <c r="G115"/>
      <c r="H115"/>
      <c r="I115" s="78"/>
      <c r="K115" s="78"/>
      <c r="M115" s="78"/>
      <c r="O115" s="78"/>
    </row>
    <row r="116" spans="3:15" s="46" customFormat="1" ht="15.75">
      <c r="C116" s="78"/>
      <c r="E116" s="78"/>
      <c r="G116"/>
      <c r="H116"/>
      <c r="I116" s="78"/>
      <c r="K116" s="78"/>
      <c r="M116" s="78"/>
      <c r="O116" s="78"/>
    </row>
    <row r="117" spans="3:15" s="46" customFormat="1" ht="15.75">
      <c r="C117" s="78"/>
      <c r="E117" s="78"/>
      <c r="G117"/>
      <c r="H117"/>
      <c r="I117" s="78"/>
      <c r="K117" s="78"/>
      <c r="M117" s="78"/>
      <c r="O117" s="78"/>
    </row>
    <row r="118" spans="3:15" s="46" customFormat="1" ht="15.75">
      <c r="C118" s="78"/>
      <c r="E118" s="78"/>
      <c r="G118"/>
      <c r="H118"/>
      <c r="I118" s="78"/>
      <c r="K118" s="78"/>
      <c r="M118" s="78"/>
      <c r="O118" s="78"/>
    </row>
    <row r="119" spans="3:15" s="46" customFormat="1" ht="15.75">
      <c r="C119" s="78"/>
      <c r="E119" s="78"/>
      <c r="G119"/>
      <c r="H119"/>
      <c r="I119" s="78"/>
      <c r="K119" s="78"/>
      <c r="M119" s="78"/>
      <c r="O119" s="78"/>
    </row>
    <row r="120" spans="3:15" s="46" customFormat="1" ht="15.75">
      <c r="C120" s="78"/>
      <c r="E120" s="78"/>
      <c r="G120"/>
      <c r="H120"/>
      <c r="I120" s="78"/>
      <c r="K120" s="78"/>
      <c r="M120" s="78"/>
      <c r="O120" s="78"/>
    </row>
    <row r="121" spans="3:15" s="46" customFormat="1" ht="15.75">
      <c r="C121" s="78"/>
      <c r="E121" s="78"/>
      <c r="G121"/>
      <c r="H121"/>
      <c r="I121" s="78"/>
      <c r="K121" s="78"/>
      <c r="M121" s="78"/>
      <c r="O121" s="78"/>
    </row>
    <row r="122" spans="3:15" s="46" customFormat="1" ht="15.75">
      <c r="C122" s="78"/>
      <c r="E122" s="78"/>
      <c r="G122"/>
      <c r="H122"/>
      <c r="I122" s="78"/>
      <c r="K122" s="78"/>
      <c r="M122" s="78"/>
      <c r="O122" s="78"/>
    </row>
    <row r="123" spans="3:15" s="46" customFormat="1" ht="15.75">
      <c r="C123" s="78"/>
      <c r="E123" s="78"/>
      <c r="G123"/>
      <c r="H123"/>
      <c r="I123" s="78"/>
      <c r="K123" s="78"/>
      <c r="M123" s="78"/>
      <c r="O123" s="78"/>
    </row>
    <row r="124" spans="3:15" s="46" customFormat="1" ht="15.75">
      <c r="C124" s="78"/>
      <c r="E124" s="78"/>
      <c r="G124"/>
      <c r="H124"/>
      <c r="I124" s="78"/>
      <c r="K124" s="78"/>
      <c r="M124" s="78"/>
      <c r="O124" s="78"/>
    </row>
    <row r="125" spans="3:15" s="46" customFormat="1" ht="15.75">
      <c r="C125" s="78"/>
      <c r="E125" s="78"/>
      <c r="G125"/>
      <c r="H125"/>
      <c r="I125" s="78"/>
      <c r="K125" s="78"/>
      <c r="M125" s="78"/>
      <c r="O125" s="78"/>
    </row>
    <row r="126" spans="3:15" s="46" customFormat="1" ht="15.75">
      <c r="C126" s="78"/>
      <c r="E126" s="78"/>
      <c r="G126"/>
      <c r="H126"/>
      <c r="I126" s="78"/>
      <c r="K126" s="78"/>
      <c r="M126" s="78"/>
      <c r="O126" s="78"/>
    </row>
    <row r="127" spans="3:15" s="46" customFormat="1" ht="15.75">
      <c r="C127" s="78"/>
      <c r="E127" s="78"/>
      <c r="G127"/>
      <c r="H127"/>
      <c r="I127" s="78"/>
      <c r="K127" s="78"/>
      <c r="M127" s="78"/>
      <c r="O127" s="78"/>
    </row>
    <row r="128" spans="3:15" s="46" customFormat="1" ht="15.75">
      <c r="C128" s="78"/>
      <c r="E128" s="78"/>
      <c r="G128"/>
      <c r="H128"/>
      <c r="I128" s="78"/>
      <c r="K128" s="78"/>
      <c r="M128" s="78"/>
      <c r="O128" s="78"/>
    </row>
    <row r="129" spans="3:15" s="46" customFormat="1" ht="15.75">
      <c r="C129" s="78"/>
      <c r="E129" s="78"/>
      <c r="G129"/>
      <c r="H129"/>
      <c r="I129" s="78"/>
      <c r="K129" s="78"/>
      <c r="M129" s="78"/>
      <c r="O129" s="78"/>
    </row>
    <row r="130" spans="3:15" s="46" customFormat="1" ht="15.75">
      <c r="C130" s="78"/>
      <c r="E130" s="78"/>
      <c r="G130"/>
      <c r="H130"/>
      <c r="I130" s="78"/>
      <c r="K130" s="78"/>
      <c r="M130" s="78"/>
      <c r="O130" s="78"/>
    </row>
    <row r="131" spans="3:15" s="46" customFormat="1" ht="15.75">
      <c r="C131" s="78"/>
      <c r="E131" s="78"/>
      <c r="G131"/>
      <c r="H131"/>
      <c r="I131" s="78"/>
      <c r="K131" s="78"/>
      <c r="M131" s="78"/>
      <c r="O131" s="78"/>
    </row>
    <row r="132" spans="3:15" s="46" customFormat="1" ht="15.75">
      <c r="C132" s="78"/>
      <c r="E132" s="78"/>
      <c r="G132"/>
      <c r="H132"/>
      <c r="I132" s="78"/>
      <c r="K132" s="78"/>
      <c r="M132" s="78"/>
      <c r="O132" s="78"/>
    </row>
    <row r="133" spans="3:15" s="46" customFormat="1" ht="15.75">
      <c r="C133" s="78"/>
      <c r="E133" s="78"/>
      <c r="G133"/>
      <c r="H133"/>
      <c r="I133" s="78"/>
      <c r="K133" s="78"/>
      <c r="M133" s="78"/>
      <c r="O133" s="78"/>
    </row>
    <row r="134" spans="3:15" s="46" customFormat="1" ht="15.75">
      <c r="C134" s="78"/>
      <c r="E134" s="78"/>
      <c r="G134"/>
      <c r="H134"/>
      <c r="I134" s="78"/>
      <c r="K134" s="78"/>
      <c r="M134" s="78"/>
      <c r="O134" s="78"/>
    </row>
    <row r="135" spans="3:15" s="46" customFormat="1" ht="15.75">
      <c r="C135" s="78"/>
      <c r="E135" s="78"/>
      <c r="G135"/>
      <c r="H135"/>
      <c r="I135" s="78"/>
      <c r="K135" s="78"/>
      <c r="M135" s="78"/>
      <c r="O135" s="78"/>
    </row>
    <row r="136" spans="3:15" s="46" customFormat="1" ht="15.75">
      <c r="C136" s="78"/>
      <c r="E136" s="78"/>
      <c r="G136"/>
      <c r="H136"/>
      <c r="I136" s="78"/>
      <c r="K136" s="78"/>
      <c r="M136" s="78"/>
      <c r="O136" s="78"/>
    </row>
    <row r="137" spans="3:15" s="46" customFormat="1" ht="15.75">
      <c r="C137" s="78"/>
      <c r="E137" s="78"/>
      <c r="G137"/>
      <c r="H137"/>
      <c r="I137" s="78"/>
      <c r="K137" s="78"/>
      <c r="M137" s="78"/>
      <c r="O137" s="78"/>
    </row>
    <row r="138" spans="3:15" s="46" customFormat="1" ht="15.75">
      <c r="C138" s="78"/>
      <c r="E138" s="78"/>
      <c r="G138"/>
      <c r="H138"/>
      <c r="I138" s="78"/>
      <c r="K138" s="78"/>
      <c r="M138" s="78"/>
      <c r="O138" s="78"/>
    </row>
    <row r="139" spans="3:15" s="46" customFormat="1" ht="15.75">
      <c r="C139" s="78"/>
      <c r="E139" s="78"/>
      <c r="G139"/>
      <c r="H139"/>
      <c r="I139" s="78"/>
      <c r="K139" s="78"/>
      <c r="M139" s="78"/>
      <c r="O139" s="78"/>
    </row>
    <row r="140" spans="3:15" s="46" customFormat="1" ht="15.75">
      <c r="C140" s="78"/>
      <c r="E140" s="78"/>
      <c r="G140"/>
      <c r="H140"/>
      <c r="I140" s="78"/>
      <c r="K140" s="78"/>
      <c r="M140" s="78"/>
      <c r="O140" s="78"/>
    </row>
    <row r="141" spans="3:15" s="46" customFormat="1" ht="15.75">
      <c r="C141" s="78"/>
      <c r="E141" s="78"/>
      <c r="G141"/>
      <c r="H141"/>
      <c r="I141" s="78"/>
      <c r="K141" s="78"/>
      <c r="M141" s="78"/>
      <c r="O141" s="78"/>
    </row>
    <row r="142" spans="3:15" s="46" customFormat="1" ht="15.75">
      <c r="C142" s="78"/>
      <c r="E142" s="78"/>
      <c r="G142"/>
      <c r="H142"/>
      <c r="I142" s="78"/>
      <c r="K142" s="78"/>
      <c r="M142" s="78"/>
      <c r="O142" s="78"/>
    </row>
    <row r="143" spans="3:15" s="46" customFormat="1" ht="15.75">
      <c r="C143" s="78"/>
      <c r="E143" s="78"/>
      <c r="G143"/>
      <c r="H143"/>
      <c r="I143" s="78"/>
      <c r="K143" s="78"/>
      <c r="M143" s="78"/>
      <c r="O143" s="78"/>
    </row>
    <row r="144" spans="3:15" s="46" customFormat="1" ht="15.75">
      <c r="C144" s="78"/>
      <c r="E144" s="78"/>
      <c r="G144"/>
      <c r="H144"/>
      <c r="I144" s="78"/>
      <c r="K144" s="78"/>
      <c r="M144" s="78"/>
      <c r="O144" s="78"/>
    </row>
    <row r="145" spans="3:15" s="46" customFormat="1" ht="15.75">
      <c r="C145" s="78"/>
      <c r="E145" s="78"/>
      <c r="G145"/>
      <c r="H145"/>
      <c r="I145" s="78"/>
      <c r="K145" s="78"/>
      <c r="M145" s="78"/>
      <c r="O145" s="78"/>
    </row>
    <row r="146" spans="3:15" s="46" customFormat="1" ht="15.75">
      <c r="C146" s="78"/>
      <c r="E146" s="78"/>
      <c r="G146"/>
      <c r="H146"/>
      <c r="I146" s="78"/>
      <c r="K146" s="78"/>
      <c r="M146" s="78"/>
      <c r="O146" s="78"/>
    </row>
    <row r="147" spans="3:15" s="46" customFormat="1" ht="15.75">
      <c r="C147" s="78"/>
      <c r="E147" s="78"/>
      <c r="G147"/>
      <c r="H147"/>
      <c r="I147" s="78"/>
      <c r="K147" s="78"/>
      <c r="M147" s="78"/>
      <c r="O147" s="78"/>
    </row>
    <row r="148" spans="3:15" s="46" customFormat="1" ht="15.75">
      <c r="C148" s="78"/>
      <c r="E148" s="78"/>
      <c r="G148"/>
      <c r="H148"/>
      <c r="I148" s="78"/>
      <c r="K148" s="78"/>
      <c r="M148" s="78"/>
      <c r="O148" s="78"/>
    </row>
    <row r="149" spans="3:15" s="46" customFormat="1" ht="15.75">
      <c r="C149" s="78"/>
      <c r="E149" s="78"/>
      <c r="G149"/>
      <c r="H149"/>
      <c r="I149" s="78"/>
      <c r="K149" s="78"/>
      <c r="M149" s="78"/>
      <c r="O149" s="78"/>
    </row>
    <row r="150" spans="3:15" s="46" customFormat="1" ht="15.75">
      <c r="C150" s="78"/>
      <c r="E150" s="78"/>
      <c r="G150"/>
      <c r="H150"/>
      <c r="I150" s="78"/>
      <c r="K150" s="78"/>
      <c r="M150" s="78"/>
      <c r="O150" s="78"/>
    </row>
    <row r="151" spans="3:15" s="46" customFormat="1" ht="15.75">
      <c r="C151" s="78"/>
      <c r="E151" s="78"/>
      <c r="G151"/>
      <c r="H151"/>
      <c r="I151" s="78"/>
      <c r="K151" s="78"/>
      <c r="M151" s="78"/>
      <c r="O151" s="78"/>
    </row>
    <row r="152" spans="3:15" s="46" customFormat="1" ht="15.75">
      <c r="C152" s="78"/>
      <c r="E152" s="78"/>
      <c r="G152"/>
      <c r="H152"/>
      <c r="I152" s="78"/>
      <c r="K152" s="78"/>
      <c r="M152" s="78"/>
      <c r="O152" s="78"/>
    </row>
    <row r="153" spans="3:15" s="46" customFormat="1" ht="15.75">
      <c r="C153" s="78"/>
      <c r="E153" s="78"/>
      <c r="G153"/>
      <c r="H153"/>
      <c r="I153" s="78"/>
      <c r="K153" s="78"/>
      <c r="M153" s="78"/>
      <c r="O153" s="78"/>
    </row>
    <row r="154" spans="3:15" s="46" customFormat="1" ht="15.75">
      <c r="C154" s="78"/>
      <c r="E154" s="78"/>
      <c r="G154"/>
      <c r="H154"/>
      <c r="I154" s="78"/>
      <c r="K154" s="78"/>
      <c r="M154" s="78"/>
      <c r="O154" s="78"/>
    </row>
    <row r="155" spans="3:15" s="46" customFormat="1" ht="15.75">
      <c r="C155" s="78"/>
      <c r="E155" s="78"/>
      <c r="G155"/>
      <c r="H155"/>
      <c r="I155" s="78"/>
      <c r="K155" s="78"/>
      <c r="M155" s="78"/>
      <c r="O155" s="78"/>
    </row>
    <row r="156" spans="3:15" s="46" customFormat="1" ht="15.75">
      <c r="C156" s="78"/>
      <c r="E156" s="78"/>
      <c r="G156"/>
      <c r="H156"/>
      <c r="I156" s="78"/>
      <c r="K156" s="78"/>
      <c r="M156" s="78"/>
      <c r="O156" s="78"/>
    </row>
    <row r="157" spans="3:15" s="46" customFormat="1" ht="15.75">
      <c r="C157" s="78"/>
      <c r="E157" s="78"/>
      <c r="G157"/>
      <c r="H157"/>
      <c r="I157" s="78"/>
      <c r="K157" s="78"/>
      <c r="M157" s="78"/>
      <c r="O157" s="78"/>
    </row>
    <row r="158" spans="3:15" s="46" customFormat="1" ht="15.75">
      <c r="C158" s="78"/>
      <c r="E158" s="78"/>
      <c r="G158"/>
      <c r="H158"/>
      <c r="I158" s="78"/>
      <c r="K158" s="78"/>
      <c r="M158" s="78"/>
      <c r="O158" s="78"/>
    </row>
    <row r="159" spans="3:15" s="46" customFormat="1" ht="15.75">
      <c r="C159" s="78"/>
      <c r="E159" s="78"/>
      <c r="G159"/>
      <c r="H159"/>
      <c r="I159" s="78"/>
      <c r="K159" s="78"/>
      <c r="M159" s="78"/>
      <c r="O159" s="78"/>
    </row>
    <row r="160" spans="3:15" s="46" customFormat="1" ht="15.75">
      <c r="C160" s="78"/>
      <c r="E160" s="78"/>
      <c r="G160"/>
      <c r="H160"/>
      <c r="I160" s="78"/>
      <c r="K160" s="78"/>
      <c r="M160" s="78"/>
      <c r="O160" s="78"/>
    </row>
    <row r="161" spans="3:15" s="46" customFormat="1" ht="15.75">
      <c r="C161" s="78"/>
      <c r="E161" s="78"/>
      <c r="G161"/>
      <c r="H161"/>
      <c r="I161" s="78"/>
      <c r="K161" s="78"/>
      <c r="M161" s="78"/>
      <c r="O161" s="78"/>
    </row>
    <row r="162" spans="3:15" s="46" customFormat="1" ht="15.75">
      <c r="C162" s="78"/>
      <c r="E162" s="78"/>
      <c r="G162"/>
      <c r="H162"/>
      <c r="I162" s="78"/>
      <c r="K162" s="78"/>
      <c r="M162" s="78"/>
      <c r="O162" s="78"/>
    </row>
    <row r="163" spans="3:15" s="46" customFormat="1" ht="15.75">
      <c r="C163" s="78"/>
      <c r="E163" s="78"/>
      <c r="G163"/>
      <c r="H163"/>
      <c r="I163" s="78"/>
      <c r="K163" s="78"/>
      <c r="M163" s="78"/>
      <c r="O163" s="78"/>
    </row>
    <row r="164" spans="3:15" s="46" customFormat="1" ht="15.75">
      <c r="C164" s="78"/>
      <c r="E164" s="78"/>
      <c r="G164"/>
      <c r="H164"/>
      <c r="I164" s="78"/>
      <c r="K164" s="78"/>
      <c r="M164" s="78"/>
      <c r="O164" s="78"/>
    </row>
    <row r="165" spans="3:15" s="46" customFormat="1" ht="15.75">
      <c r="C165" s="78"/>
      <c r="E165" s="78"/>
      <c r="G165"/>
      <c r="H165"/>
      <c r="I165" s="78"/>
      <c r="K165" s="78"/>
      <c r="M165" s="78"/>
      <c r="O165" s="78"/>
    </row>
    <row r="166" spans="3:15" s="46" customFormat="1" ht="15.75">
      <c r="C166" s="78"/>
      <c r="E166" s="78"/>
      <c r="G166"/>
      <c r="H166"/>
      <c r="I166" s="78"/>
      <c r="K166" s="78"/>
      <c r="M166" s="78"/>
      <c r="O166" s="78"/>
    </row>
    <row r="167" spans="3:15" s="46" customFormat="1" ht="15.75">
      <c r="C167" s="78"/>
      <c r="E167" s="78"/>
      <c r="G167"/>
      <c r="H167"/>
      <c r="I167" s="78"/>
      <c r="K167" s="78"/>
      <c r="M167" s="78"/>
      <c r="O167" s="78"/>
    </row>
    <row r="168" spans="3:15" s="46" customFormat="1" ht="15.75">
      <c r="C168" s="78"/>
      <c r="E168" s="78"/>
      <c r="G168"/>
      <c r="H168"/>
      <c r="I168" s="78"/>
      <c r="K168" s="78"/>
      <c r="M168" s="78"/>
      <c r="O168" s="78"/>
    </row>
    <row r="169" spans="3:15" s="46" customFormat="1" ht="15.75">
      <c r="C169" s="78"/>
      <c r="E169" s="78"/>
      <c r="G169"/>
      <c r="H169"/>
      <c r="I169" s="78"/>
      <c r="K169" s="78"/>
      <c r="M169" s="78"/>
      <c r="O169" s="78"/>
    </row>
    <row r="170" spans="3:15" s="46" customFormat="1" ht="15.75">
      <c r="C170" s="78"/>
      <c r="E170" s="78"/>
      <c r="G170"/>
      <c r="H170"/>
      <c r="I170" s="78"/>
      <c r="K170" s="78"/>
      <c r="M170" s="78"/>
      <c r="O170" s="78"/>
    </row>
    <row r="171" spans="3:15" s="46" customFormat="1" ht="15.75">
      <c r="C171" s="78"/>
      <c r="E171" s="78"/>
      <c r="G171"/>
      <c r="H171"/>
      <c r="I171" s="78"/>
      <c r="K171" s="78"/>
      <c r="M171" s="78"/>
      <c r="O171" s="78"/>
    </row>
    <row r="172" spans="3:15" s="46" customFormat="1" ht="15.75">
      <c r="C172" s="78"/>
      <c r="E172" s="78"/>
      <c r="G172"/>
      <c r="H172"/>
      <c r="I172" s="78"/>
      <c r="K172" s="78"/>
      <c r="M172" s="78"/>
      <c r="O172" s="78"/>
    </row>
    <row r="173" spans="3:15" s="46" customFormat="1" ht="15.75">
      <c r="C173" s="78"/>
      <c r="E173" s="78"/>
      <c r="G173"/>
      <c r="H173"/>
      <c r="I173" s="78"/>
      <c r="K173" s="78"/>
      <c r="M173" s="78"/>
      <c r="O173" s="78"/>
    </row>
    <row r="174" spans="3:15" s="46" customFormat="1" ht="15.75">
      <c r="C174" s="78"/>
      <c r="E174" s="78"/>
      <c r="G174"/>
      <c r="H174"/>
      <c r="I174" s="78"/>
      <c r="K174" s="78"/>
      <c r="M174" s="78"/>
      <c r="O174" s="78"/>
    </row>
    <row r="175" spans="3:15" s="46" customFormat="1" ht="15.75">
      <c r="C175" s="78"/>
      <c r="E175" s="78"/>
      <c r="G175"/>
      <c r="H175"/>
      <c r="I175" s="78"/>
      <c r="K175" s="78"/>
      <c r="M175" s="78"/>
      <c r="O175" s="78"/>
    </row>
    <row r="176" spans="3:15" s="46" customFormat="1" ht="15.75">
      <c r="C176" s="78"/>
      <c r="E176" s="78"/>
      <c r="G176"/>
      <c r="H176"/>
      <c r="I176" s="78"/>
      <c r="K176" s="78"/>
      <c r="M176" s="78"/>
      <c r="O176" s="78"/>
    </row>
    <row r="177" spans="3:15" s="46" customFormat="1" ht="15.75">
      <c r="C177" s="78"/>
      <c r="E177" s="78"/>
      <c r="G177"/>
      <c r="H177"/>
      <c r="I177" s="78"/>
      <c r="K177" s="78"/>
      <c r="M177" s="78"/>
      <c r="O177" s="78"/>
    </row>
    <row r="178" spans="3:15" s="46" customFormat="1" ht="15.75">
      <c r="C178" s="78"/>
      <c r="E178" s="78"/>
      <c r="G178"/>
      <c r="H178"/>
      <c r="I178" s="78"/>
      <c r="K178" s="78"/>
      <c r="M178" s="78"/>
      <c r="O178" s="78"/>
    </row>
    <row r="179" spans="3:15" s="46" customFormat="1" ht="15.75">
      <c r="C179" s="78"/>
      <c r="E179" s="78"/>
      <c r="G179"/>
      <c r="H179"/>
      <c r="I179" s="78"/>
      <c r="K179" s="78"/>
      <c r="M179" s="78"/>
      <c r="O179" s="78"/>
    </row>
    <row r="180" spans="3:15" s="46" customFormat="1" ht="15.75">
      <c r="C180" s="78"/>
      <c r="E180" s="78"/>
      <c r="G180"/>
      <c r="H180"/>
      <c r="I180" s="78"/>
      <c r="K180" s="78"/>
      <c r="M180" s="78"/>
      <c r="O180" s="78"/>
    </row>
    <row r="181" spans="3:15" s="46" customFormat="1" ht="15.75">
      <c r="C181" s="78"/>
      <c r="E181" s="78"/>
      <c r="G181"/>
      <c r="H181"/>
      <c r="I181" s="78"/>
      <c r="K181" s="78"/>
      <c r="M181" s="78"/>
      <c r="O181" s="78"/>
    </row>
    <row r="182" spans="3:15" s="46" customFormat="1" ht="15.75">
      <c r="C182" s="78"/>
      <c r="E182" s="78"/>
      <c r="G182"/>
      <c r="H182"/>
      <c r="I182" s="78"/>
      <c r="K182" s="78"/>
      <c r="M182" s="78"/>
      <c r="O182" s="78"/>
    </row>
    <row r="183" spans="3:15" s="46" customFormat="1" ht="15.75">
      <c r="C183" s="78"/>
      <c r="E183" s="78"/>
      <c r="G183"/>
      <c r="H183"/>
      <c r="I183" s="78"/>
      <c r="K183" s="78"/>
      <c r="M183" s="78"/>
      <c r="O183" s="78"/>
    </row>
    <row r="184" spans="3:15" s="46" customFormat="1" ht="15.75">
      <c r="C184" s="78"/>
      <c r="E184" s="78"/>
      <c r="G184"/>
      <c r="H184"/>
      <c r="I184" s="78"/>
      <c r="K184" s="78"/>
      <c r="M184" s="78"/>
      <c r="O184" s="78"/>
    </row>
    <row r="185" spans="3:15" s="46" customFormat="1" ht="15.75">
      <c r="C185" s="78"/>
      <c r="E185" s="78"/>
      <c r="G185"/>
      <c r="H185"/>
      <c r="I185" s="78"/>
      <c r="K185" s="78"/>
      <c r="M185" s="78"/>
      <c r="O185" s="78"/>
    </row>
    <row r="186" spans="3:15" s="46" customFormat="1" ht="15.75">
      <c r="C186" s="78"/>
      <c r="E186" s="78"/>
      <c r="G186"/>
      <c r="H186"/>
      <c r="I186" s="78"/>
      <c r="K186" s="78"/>
      <c r="M186" s="78"/>
      <c r="O186" s="78"/>
    </row>
    <row r="187" spans="3:15" s="46" customFormat="1" ht="15.75">
      <c r="C187" s="78"/>
      <c r="E187" s="78"/>
      <c r="G187"/>
      <c r="H187"/>
      <c r="I187" s="78"/>
      <c r="K187" s="78"/>
      <c r="M187" s="78"/>
      <c r="O187" s="78"/>
    </row>
    <row r="188" spans="3:15" s="46" customFormat="1" ht="15.75">
      <c r="C188" s="78"/>
      <c r="E188" s="78"/>
      <c r="G188"/>
      <c r="H188"/>
      <c r="I188" s="78"/>
      <c r="K188" s="78"/>
      <c r="M188" s="78"/>
      <c r="O188" s="78"/>
    </row>
    <row r="189" spans="3:15" s="46" customFormat="1" ht="15.75">
      <c r="C189" s="78"/>
      <c r="E189" s="78"/>
      <c r="G189"/>
      <c r="H189"/>
      <c r="I189" s="78"/>
      <c r="K189" s="78"/>
      <c r="M189" s="78"/>
      <c r="O189" s="78"/>
    </row>
    <row r="190" spans="3:15" s="46" customFormat="1" ht="15.75">
      <c r="C190" s="78"/>
      <c r="E190" s="78"/>
      <c r="G190"/>
      <c r="H190"/>
      <c r="I190" s="78"/>
      <c r="K190" s="78"/>
      <c r="M190" s="78"/>
      <c r="O190" s="78"/>
    </row>
    <row r="191" spans="3:15" s="46" customFormat="1" ht="15.75">
      <c r="C191" s="78"/>
      <c r="E191" s="78"/>
      <c r="G191"/>
      <c r="H191"/>
      <c r="I191" s="78"/>
      <c r="K191" s="78"/>
      <c r="M191" s="78"/>
      <c r="O191" s="78"/>
    </row>
    <row r="192" spans="3:15" s="46" customFormat="1" ht="15.75">
      <c r="C192" s="78"/>
      <c r="E192" s="78"/>
      <c r="G192"/>
      <c r="H192"/>
      <c r="I192" s="78"/>
      <c r="K192" s="78"/>
      <c r="M192" s="78"/>
      <c r="O192" s="78"/>
    </row>
    <row r="193" spans="3:15" s="46" customFormat="1" ht="15.75">
      <c r="C193" s="78"/>
      <c r="E193" s="78"/>
      <c r="G193"/>
      <c r="H193"/>
      <c r="I193" s="78"/>
      <c r="K193" s="78"/>
      <c r="M193" s="78"/>
      <c r="O193" s="78"/>
    </row>
    <row r="194" spans="3:15" s="46" customFormat="1" ht="15.75">
      <c r="C194" s="78"/>
      <c r="E194" s="78"/>
      <c r="G194"/>
      <c r="H194"/>
      <c r="I194" s="78"/>
      <c r="K194" s="78"/>
      <c r="M194" s="78"/>
      <c r="O194" s="78"/>
    </row>
    <row r="195" spans="3:15" s="46" customFormat="1" ht="15.75">
      <c r="C195" s="78"/>
      <c r="E195" s="78"/>
      <c r="G195"/>
      <c r="H195"/>
      <c r="I195" s="78"/>
      <c r="K195" s="78"/>
      <c r="M195" s="78"/>
      <c r="O195" s="78"/>
    </row>
    <row r="196" spans="3:15" s="46" customFormat="1" ht="15.75">
      <c r="C196" s="78"/>
      <c r="E196" s="78"/>
      <c r="G196"/>
      <c r="H196"/>
      <c r="I196" s="78"/>
      <c r="K196" s="78"/>
      <c r="M196" s="78"/>
      <c r="O196" s="78"/>
    </row>
    <row r="197" spans="3:15" s="46" customFormat="1" ht="15.75">
      <c r="C197" s="78"/>
      <c r="E197" s="78"/>
      <c r="G197"/>
      <c r="H197"/>
      <c r="I197" s="78"/>
      <c r="K197" s="78"/>
      <c r="M197" s="78"/>
      <c r="O197" s="78"/>
    </row>
    <row r="198" spans="3:15" s="46" customFormat="1" ht="15.75">
      <c r="C198" s="78"/>
      <c r="E198" s="78"/>
      <c r="G198"/>
      <c r="H198"/>
      <c r="I198" s="78"/>
      <c r="K198" s="78"/>
      <c r="M198" s="78"/>
      <c r="O198" s="78"/>
    </row>
    <row r="199" spans="3:15" s="46" customFormat="1" ht="15.75">
      <c r="C199" s="78"/>
      <c r="E199" s="78"/>
      <c r="G199"/>
      <c r="H199"/>
      <c r="I199" s="78"/>
      <c r="K199" s="78"/>
      <c r="M199" s="78"/>
      <c r="O199" s="78"/>
    </row>
    <row r="200" spans="3:15" s="46" customFormat="1" ht="15.75">
      <c r="C200" s="78"/>
      <c r="E200" s="78"/>
      <c r="G200"/>
      <c r="H200"/>
      <c r="I200" s="78"/>
      <c r="K200" s="78"/>
      <c r="M200" s="78"/>
      <c r="O200" s="78"/>
    </row>
    <row r="201" spans="3:15" s="46" customFormat="1" ht="15.75">
      <c r="C201" s="78"/>
      <c r="E201" s="78"/>
      <c r="G201"/>
      <c r="H201"/>
      <c r="I201" s="78"/>
      <c r="K201" s="78"/>
      <c r="M201" s="78"/>
      <c r="O201" s="78"/>
    </row>
    <row r="202" spans="3:15" s="46" customFormat="1" ht="15.75">
      <c r="C202" s="78"/>
      <c r="E202" s="78"/>
      <c r="G202"/>
      <c r="H202"/>
      <c r="I202" s="78"/>
      <c r="K202" s="78"/>
      <c r="M202" s="78"/>
      <c r="O202" s="78"/>
    </row>
    <row r="203" spans="3:15" s="46" customFormat="1" ht="15.75">
      <c r="C203" s="78"/>
      <c r="E203" s="78"/>
      <c r="G203"/>
      <c r="H203"/>
      <c r="I203" s="78"/>
      <c r="K203" s="78"/>
      <c r="M203" s="78"/>
      <c r="O203" s="78"/>
    </row>
    <row r="204" spans="3:15" s="46" customFormat="1" ht="15.75">
      <c r="C204" s="78"/>
      <c r="E204" s="78"/>
      <c r="G204"/>
      <c r="H204"/>
      <c r="I204" s="78"/>
      <c r="K204" s="78"/>
      <c r="M204" s="78"/>
      <c r="O204" s="78"/>
    </row>
    <row r="205" spans="3:15" s="46" customFormat="1" ht="15.75">
      <c r="C205" s="78"/>
      <c r="E205" s="78"/>
      <c r="G205"/>
      <c r="H205"/>
      <c r="I205" s="78"/>
      <c r="K205" s="78"/>
      <c r="M205" s="78"/>
      <c r="O205" s="78"/>
    </row>
    <row r="206" spans="3:15" s="46" customFormat="1" ht="15.75">
      <c r="C206" s="78"/>
      <c r="E206" s="78"/>
      <c r="G206"/>
      <c r="H206"/>
      <c r="I206" s="78"/>
      <c r="K206" s="78"/>
      <c r="M206" s="78"/>
      <c r="O206" s="78"/>
    </row>
    <row r="207" spans="3:15" s="46" customFormat="1" ht="15.75">
      <c r="C207" s="78"/>
      <c r="E207" s="78"/>
      <c r="G207"/>
      <c r="H207"/>
      <c r="I207" s="78"/>
      <c r="K207" s="78"/>
      <c r="M207" s="78"/>
      <c r="O207" s="78"/>
    </row>
    <row r="208" spans="3:15" s="46" customFormat="1" ht="15.75">
      <c r="C208" s="78"/>
      <c r="E208" s="78"/>
      <c r="G208"/>
      <c r="H208"/>
      <c r="I208" s="78"/>
      <c r="K208" s="78"/>
      <c r="M208" s="78"/>
      <c r="O208" s="78"/>
    </row>
    <row r="209" spans="3:15" s="46" customFormat="1" ht="15.75">
      <c r="C209" s="78"/>
      <c r="E209" s="78"/>
      <c r="G209"/>
      <c r="H209"/>
      <c r="I209" s="78"/>
      <c r="K209" s="78"/>
      <c r="M209" s="78"/>
      <c r="O209" s="78"/>
    </row>
    <row r="210" spans="3:15" s="46" customFormat="1" ht="15.75">
      <c r="C210" s="78"/>
      <c r="E210" s="78"/>
      <c r="G210"/>
      <c r="H210"/>
      <c r="I210" s="78"/>
      <c r="K210" s="78"/>
      <c r="M210" s="78"/>
      <c r="O210" s="78"/>
    </row>
    <row r="211" spans="3:15" s="46" customFormat="1" ht="15.75">
      <c r="C211" s="78"/>
      <c r="E211" s="78"/>
      <c r="G211"/>
      <c r="H211"/>
      <c r="I211" s="78"/>
      <c r="K211" s="78"/>
      <c r="M211" s="78"/>
      <c r="O211" s="78"/>
    </row>
    <row r="212" spans="3:15" s="46" customFormat="1" ht="15.75">
      <c r="C212" s="78"/>
      <c r="E212" s="78"/>
      <c r="G212"/>
      <c r="H212"/>
      <c r="I212" s="78"/>
      <c r="K212" s="78"/>
      <c r="M212" s="78"/>
      <c r="O212" s="78"/>
    </row>
    <row r="213" spans="3:15" s="46" customFormat="1" ht="15.75">
      <c r="C213" s="78"/>
      <c r="E213" s="78"/>
      <c r="G213"/>
      <c r="H213"/>
      <c r="I213" s="78"/>
      <c r="K213" s="78"/>
      <c r="M213" s="78"/>
      <c r="O213" s="78"/>
    </row>
    <row r="214" spans="3:15" s="46" customFormat="1" ht="15.75">
      <c r="C214" s="78"/>
      <c r="E214" s="78"/>
      <c r="G214"/>
      <c r="H214"/>
      <c r="I214" s="78"/>
      <c r="K214" s="78"/>
      <c r="M214" s="78"/>
      <c r="O214" s="78"/>
    </row>
    <row r="215" spans="3:15" s="46" customFormat="1" ht="15.75">
      <c r="C215" s="78"/>
      <c r="E215" s="78"/>
      <c r="G215"/>
      <c r="H215"/>
      <c r="I215" s="78"/>
      <c r="K215" s="78"/>
      <c r="M215" s="78"/>
      <c r="O215" s="78"/>
    </row>
    <row r="216" spans="3:15" s="46" customFormat="1" ht="15.75">
      <c r="C216" s="78"/>
      <c r="E216" s="78"/>
      <c r="G216"/>
      <c r="H216"/>
      <c r="I216" s="78"/>
      <c r="K216" s="78"/>
      <c r="M216" s="78"/>
      <c r="O216" s="78"/>
    </row>
    <row r="217" spans="3:15" s="46" customFormat="1" ht="15.75">
      <c r="C217" s="78"/>
      <c r="E217" s="78"/>
      <c r="G217"/>
      <c r="H217"/>
      <c r="I217" s="78"/>
      <c r="K217" s="78"/>
      <c r="M217" s="78"/>
      <c r="O217" s="78"/>
    </row>
    <row r="218" spans="3:15" s="46" customFormat="1" ht="15.75">
      <c r="C218" s="78"/>
      <c r="E218" s="78"/>
      <c r="G218"/>
      <c r="H218"/>
      <c r="I218" s="78"/>
      <c r="K218" s="78"/>
      <c r="M218" s="78"/>
      <c r="O218" s="78"/>
    </row>
    <row r="219" spans="3:15" s="46" customFormat="1" ht="15.75">
      <c r="C219" s="78"/>
      <c r="E219" s="78"/>
      <c r="G219"/>
      <c r="H219"/>
      <c r="I219" s="78"/>
      <c r="K219" s="78"/>
      <c r="M219" s="78"/>
      <c r="O219" s="78"/>
    </row>
    <row r="220" spans="3:15" s="46" customFormat="1" ht="15.75">
      <c r="C220" s="78"/>
      <c r="E220" s="78"/>
      <c r="G220"/>
      <c r="H220"/>
      <c r="I220" s="78"/>
      <c r="K220" s="78"/>
      <c r="M220" s="78"/>
      <c r="O220" s="78"/>
    </row>
    <row r="221" spans="3:15" s="46" customFormat="1" ht="15.75">
      <c r="C221" s="78"/>
      <c r="E221" s="78"/>
      <c r="G221"/>
      <c r="H221"/>
      <c r="I221" s="78"/>
      <c r="K221" s="78"/>
      <c r="M221" s="78"/>
      <c r="O221" s="78"/>
    </row>
    <row r="222" spans="3:15" s="46" customFormat="1" ht="15.75">
      <c r="C222" s="78"/>
      <c r="E222" s="78"/>
      <c r="G222"/>
      <c r="H222"/>
      <c r="I222" s="78"/>
      <c r="K222" s="78"/>
      <c r="M222" s="78"/>
      <c r="O222" s="78"/>
    </row>
    <row r="223" spans="3:15" s="46" customFormat="1" ht="15.75">
      <c r="C223" s="78"/>
      <c r="E223" s="78"/>
      <c r="G223"/>
      <c r="H223"/>
      <c r="I223" s="78"/>
      <c r="K223" s="78"/>
      <c r="M223" s="78"/>
      <c r="O223" s="78"/>
    </row>
    <row r="224" spans="3:15" s="46" customFormat="1" ht="15.75">
      <c r="C224" s="78"/>
      <c r="E224" s="78"/>
      <c r="G224"/>
      <c r="H224"/>
      <c r="I224" s="78"/>
      <c r="K224" s="78"/>
      <c r="M224" s="78"/>
      <c r="O224" s="78"/>
    </row>
    <row r="225" spans="3:15" s="46" customFormat="1" ht="15.75">
      <c r="C225" s="78"/>
      <c r="E225" s="78"/>
      <c r="G225"/>
      <c r="H225"/>
      <c r="I225" s="78"/>
      <c r="K225" s="78"/>
      <c r="M225" s="78"/>
      <c r="O225" s="78"/>
    </row>
    <row r="226" spans="3:15" s="46" customFormat="1" ht="15.75">
      <c r="C226" s="78"/>
      <c r="E226" s="78"/>
      <c r="G226"/>
      <c r="H226"/>
      <c r="I226" s="78"/>
      <c r="K226" s="78"/>
      <c r="M226" s="78"/>
      <c r="O226" s="78"/>
    </row>
    <row r="227" spans="3:15" s="46" customFormat="1" ht="15.75">
      <c r="C227" s="78"/>
      <c r="E227" s="78"/>
      <c r="G227"/>
      <c r="H227"/>
      <c r="I227" s="78"/>
      <c r="K227" s="78"/>
      <c r="M227" s="78"/>
      <c r="O227" s="78"/>
    </row>
    <row r="228" spans="3:15" s="46" customFormat="1" ht="15.75">
      <c r="C228" s="78"/>
      <c r="E228" s="78"/>
      <c r="G228"/>
      <c r="H228"/>
      <c r="I228" s="78"/>
      <c r="K228" s="78"/>
      <c r="M228" s="78"/>
      <c r="O228" s="78"/>
    </row>
    <row r="229" spans="3:15" s="46" customFormat="1" ht="15.75">
      <c r="C229" s="78"/>
      <c r="E229" s="78"/>
      <c r="G229"/>
      <c r="H229"/>
      <c r="I229" s="78"/>
      <c r="K229" s="78"/>
      <c r="M229" s="78"/>
      <c r="O229" s="78"/>
    </row>
    <row r="230" spans="3:15" s="46" customFormat="1" ht="15.75">
      <c r="C230" s="78"/>
      <c r="E230" s="78"/>
      <c r="G230"/>
      <c r="H230"/>
      <c r="I230" s="78"/>
      <c r="K230" s="78"/>
      <c r="M230" s="78"/>
      <c r="O230" s="78"/>
    </row>
    <row r="231" spans="3:15" s="46" customFormat="1" ht="15.75">
      <c r="C231" s="78"/>
      <c r="E231" s="78"/>
      <c r="G231"/>
      <c r="H231"/>
      <c r="I231" s="78"/>
      <c r="K231" s="78"/>
      <c r="M231" s="78"/>
      <c r="O231" s="78"/>
    </row>
    <row r="232" spans="3:15" s="46" customFormat="1" ht="15.75">
      <c r="C232" s="78"/>
      <c r="E232" s="78"/>
      <c r="G232"/>
      <c r="H232"/>
      <c r="I232" s="78"/>
      <c r="K232" s="78"/>
      <c r="M232" s="78"/>
      <c r="O232" s="78"/>
    </row>
    <row r="233" spans="3:15" s="46" customFormat="1" ht="15.75">
      <c r="C233" s="78"/>
      <c r="E233" s="78"/>
      <c r="G233"/>
      <c r="H233"/>
      <c r="I233" s="78"/>
      <c r="K233" s="78"/>
      <c r="M233" s="78"/>
      <c r="O233" s="78"/>
    </row>
    <row r="234" spans="3:15" s="46" customFormat="1" ht="15.75">
      <c r="C234" s="78"/>
      <c r="E234" s="78"/>
      <c r="G234"/>
      <c r="H234"/>
      <c r="I234" s="78"/>
      <c r="K234" s="78"/>
      <c r="M234" s="78"/>
      <c r="O234" s="78"/>
    </row>
    <row r="235" spans="3:15" s="46" customFormat="1" ht="15.75">
      <c r="C235" s="78"/>
      <c r="E235" s="78"/>
      <c r="G235"/>
      <c r="H235"/>
      <c r="I235" s="78"/>
      <c r="K235" s="78"/>
      <c r="M235" s="78"/>
      <c r="O235" s="78"/>
    </row>
    <row r="236" spans="3:15" s="46" customFormat="1" ht="15.75">
      <c r="C236" s="78"/>
      <c r="E236" s="78"/>
      <c r="G236"/>
      <c r="H236"/>
      <c r="I236" s="78"/>
      <c r="K236" s="78"/>
      <c r="M236" s="78"/>
      <c r="O236" s="78"/>
    </row>
    <row r="237" spans="3:15" s="46" customFormat="1" ht="15.75">
      <c r="C237" s="78"/>
      <c r="E237" s="78"/>
      <c r="G237"/>
      <c r="H237"/>
      <c r="I237" s="78"/>
      <c r="K237" s="78"/>
      <c r="M237" s="78"/>
      <c r="O237" s="78"/>
    </row>
    <row r="238" spans="3:15" s="46" customFormat="1" ht="15.75">
      <c r="C238" s="78"/>
      <c r="E238" s="78"/>
      <c r="G238"/>
      <c r="H238"/>
      <c r="I238" s="78"/>
      <c r="K238" s="78"/>
      <c r="M238" s="78"/>
      <c r="O238" s="78"/>
    </row>
    <row r="239" spans="3:15" s="46" customFormat="1" ht="15.75">
      <c r="C239" s="78"/>
      <c r="E239" s="78"/>
      <c r="G239"/>
      <c r="H239"/>
      <c r="I239" s="78"/>
      <c r="K239" s="78"/>
      <c r="M239" s="78"/>
      <c r="O239" s="78"/>
    </row>
    <row r="240" spans="3:15" s="46" customFormat="1" ht="15.75">
      <c r="C240" s="78"/>
      <c r="E240" s="78"/>
      <c r="G240"/>
      <c r="H240"/>
      <c r="I240" s="78"/>
      <c r="K240" s="78"/>
      <c r="M240" s="78"/>
      <c r="O240" s="78"/>
    </row>
    <row r="241" spans="3:15" s="46" customFormat="1" ht="15.75">
      <c r="C241" s="78"/>
      <c r="E241" s="78"/>
      <c r="G241"/>
      <c r="H241"/>
      <c r="I241" s="78"/>
      <c r="K241" s="78"/>
      <c r="M241" s="78"/>
      <c r="O241" s="78"/>
    </row>
    <row r="242" spans="3:15" s="46" customFormat="1" ht="15.75">
      <c r="C242" s="78"/>
      <c r="E242" s="78"/>
      <c r="G242"/>
      <c r="H242"/>
      <c r="I242" s="78"/>
      <c r="K242" s="78"/>
      <c r="M242" s="78"/>
      <c r="O242" s="78"/>
    </row>
    <row r="243" spans="3:15" s="46" customFormat="1" ht="15.75">
      <c r="C243" s="78"/>
      <c r="E243" s="78"/>
      <c r="G243"/>
      <c r="H243"/>
      <c r="I243" s="78"/>
      <c r="K243" s="78"/>
      <c r="M243" s="78"/>
      <c r="O243" s="78"/>
    </row>
    <row r="244" spans="3:15" s="46" customFormat="1" ht="15.75">
      <c r="C244" s="78"/>
      <c r="E244" s="78"/>
      <c r="G244"/>
      <c r="H244"/>
      <c r="I244" s="78"/>
      <c r="K244" s="78"/>
      <c r="M244" s="78"/>
      <c r="O244" s="78"/>
    </row>
    <row r="245" spans="3:15" s="46" customFormat="1" ht="15.75">
      <c r="C245" s="78"/>
      <c r="E245" s="78"/>
      <c r="G245"/>
      <c r="H245"/>
      <c r="I245" s="78"/>
      <c r="K245" s="78"/>
      <c r="M245" s="78"/>
      <c r="O245" s="78"/>
    </row>
    <row r="246" spans="3:15" s="46" customFormat="1" ht="15.75">
      <c r="C246" s="78"/>
      <c r="E246" s="78"/>
      <c r="G246"/>
      <c r="H246"/>
      <c r="I246" s="78"/>
      <c r="K246" s="78"/>
      <c r="M246" s="78"/>
      <c r="O246" s="78"/>
    </row>
    <row r="247" spans="3:15" s="46" customFormat="1" ht="15.75">
      <c r="C247" s="78"/>
      <c r="E247" s="78"/>
      <c r="G247"/>
      <c r="H247"/>
      <c r="I247" s="78"/>
      <c r="K247" s="78"/>
      <c r="M247" s="78"/>
      <c r="O247" s="78"/>
    </row>
    <row r="248" spans="3:15" s="46" customFormat="1" ht="15.75">
      <c r="C248" s="78"/>
      <c r="E248" s="78"/>
      <c r="G248"/>
      <c r="H248"/>
      <c r="I248" s="78"/>
      <c r="K248" s="78"/>
      <c r="M248" s="78"/>
      <c r="O248" s="78"/>
    </row>
    <row r="249" spans="3:15" s="46" customFormat="1" ht="15.75">
      <c r="C249" s="78"/>
      <c r="E249" s="78"/>
      <c r="G249"/>
      <c r="H249"/>
      <c r="I249" s="78"/>
      <c r="K249" s="78"/>
      <c r="M249" s="78"/>
      <c r="O249" s="78"/>
    </row>
    <row r="250" spans="3:15" s="46" customFormat="1" ht="15.75">
      <c r="C250" s="78"/>
      <c r="E250" s="78"/>
      <c r="G250"/>
      <c r="H250"/>
      <c r="I250" s="78"/>
      <c r="K250" s="78"/>
      <c r="M250" s="78"/>
      <c r="O250" s="78"/>
    </row>
    <row r="251" spans="3:15" s="46" customFormat="1" ht="15.75">
      <c r="C251" s="78"/>
      <c r="E251" s="78"/>
      <c r="G251"/>
      <c r="H251"/>
      <c r="I251" s="78"/>
      <c r="K251" s="78"/>
      <c r="M251" s="78"/>
      <c r="O251" s="78"/>
    </row>
    <row r="252" spans="3:15" s="46" customFormat="1" ht="15.75">
      <c r="C252" s="78"/>
      <c r="E252" s="78"/>
      <c r="G252"/>
      <c r="H252"/>
      <c r="I252" s="78"/>
      <c r="K252" s="78"/>
      <c r="M252" s="78"/>
      <c r="O252" s="78"/>
    </row>
    <row r="253" spans="3:15" s="46" customFormat="1" ht="15.75">
      <c r="C253" s="78"/>
      <c r="E253" s="78"/>
      <c r="G253"/>
      <c r="H253"/>
      <c r="I253" s="78"/>
      <c r="K253" s="78"/>
      <c r="M253" s="78"/>
      <c r="O253" s="78"/>
    </row>
    <row r="254" spans="3:15" s="46" customFormat="1" ht="15.75">
      <c r="C254" s="78"/>
      <c r="E254" s="78"/>
      <c r="G254"/>
      <c r="H254"/>
      <c r="I254" s="78"/>
      <c r="K254" s="78"/>
      <c r="M254" s="78"/>
      <c r="O254" s="78"/>
    </row>
    <row r="255" spans="3:15" s="46" customFormat="1" ht="15.75">
      <c r="C255" s="78"/>
      <c r="E255" s="78"/>
      <c r="G255"/>
      <c r="H255"/>
      <c r="I255" s="78"/>
      <c r="K255" s="78"/>
      <c r="M255" s="78"/>
      <c r="O255" s="78"/>
    </row>
    <row r="256" spans="3:15" s="46" customFormat="1" ht="15.75">
      <c r="C256" s="78"/>
      <c r="E256" s="78"/>
      <c r="G256"/>
      <c r="H256"/>
      <c r="I256" s="78"/>
      <c r="K256" s="78"/>
      <c r="M256" s="78"/>
      <c r="O256" s="78"/>
    </row>
    <row r="257" spans="3:15" s="46" customFormat="1" ht="15.75">
      <c r="C257" s="78"/>
      <c r="E257" s="78"/>
      <c r="G257"/>
      <c r="H257"/>
      <c r="I257" s="78"/>
      <c r="K257" s="78"/>
      <c r="M257" s="78"/>
      <c r="O257" s="78"/>
    </row>
    <row r="258" spans="3:15" s="46" customFormat="1" ht="15.75">
      <c r="C258" s="78"/>
      <c r="E258" s="78"/>
      <c r="G258"/>
      <c r="H258"/>
      <c r="I258" s="78"/>
      <c r="K258" s="78"/>
      <c r="M258" s="78"/>
      <c r="O258" s="78"/>
    </row>
    <row r="259" spans="3:15" s="46" customFormat="1" ht="15.75">
      <c r="C259" s="78"/>
      <c r="E259" s="78"/>
      <c r="G259"/>
      <c r="H259"/>
      <c r="I259" s="78"/>
      <c r="K259" s="78"/>
      <c r="M259" s="78"/>
      <c r="O259" s="78"/>
    </row>
    <row r="260" spans="3:15" s="46" customFormat="1" ht="15.75">
      <c r="C260" s="78"/>
      <c r="E260" s="78"/>
      <c r="G260"/>
      <c r="H260"/>
      <c r="I260" s="78"/>
      <c r="K260" s="78"/>
      <c r="M260" s="78"/>
      <c r="O260" s="78"/>
    </row>
    <row r="261" spans="3:15" s="46" customFormat="1" ht="15.75">
      <c r="C261" s="78"/>
      <c r="E261" s="78"/>
      <c r="G261"/>
      <c r="H261"/>
      <c r="I261" s="78"/>
      <c r="K261" s="78"/>
      <c r="M261" s="78"/>
      <c r="O261" s="78"/>
    </row>
    <row r="262" spans="3:15" s="46" customFormat="1" ht="15.75">
      <c r="C262" s="78"/>
      <c r="E262" s="78"/>
      <c r="G262"/>
      <c r="H262"/>
      <c r="I262" s="78"/>
      <c r="K262" s="78"/>
      <c r="M262" s="78"/>
      <c r="O262" s="78"/>
    </row>
    <row r="263" spans="3:15" s="46" customFormat="1" ht="15.75">
      <c r="C263" s="78"/>
      <c r="E263" s="78"/>
      <c r="G263"/>
      <c r="H263"/>
      <c r="I263" s="78"/>
      <c r="K263" s="78"/>
      <c r="M263" s="78"/>
      <c r="O263" s="78"/>
    </row>
    <row r="264" spans="3:15" s="46" customFormat="1" ht="15.75">
      <c r="C264" s="78"/>
      <c r="E264" s="78"/>
      <c r="G264"/>
      <c r="H264"/>
      <c r="I264" s="78"/>
      <c r="K264" s="78"/>
      <c r="M264" s="78"/>
      <c r="O264" s="78"/>
    </row>
    <row r="265" spans="3:15" s="46" customFormat="1" ht="15.75">
      <c r="C265" s="78"/>
      <c r="E265" s="78"/>
      <c r="G265"/>
      <c r="H265"/>
      <c r="I265" s="78"/>
      <c r="K265" s="78"/>
      <c r="M265" s="78"/>
      <c r="O265" s="78"/>
    </row>
    <row r="266" spans="3:15" s="46" customFormat="1" ht="15.75">
      <c r="C266" s="78"/>
      <c r="E266" s="78"/>
      <c r="G266"/>
      <c r="H266"/>
      <c r="I266" s="78"/>
      <c r="K266" s="78"/>
      <c r="M266" s="78"/>
      <c r="O266" s="78"/>
    </row>
    <row r="267" spans="3:15" s="46" customFormat="1" ht="15.75">
      <c r="C267" s="78"/>
      <c r="E267" s="78"/>
      <c r="G267"/>
      <c r="H267"/>
      <c r="I267" s="78"/>
      <c r="K267" s="78"/>
      <c r="M267" s="78"/>
      <c r="O267" s="78"/>
    </row>
    <row r="268" spans="3:15" s="46" customFormat="1" ht="15.75">
      <c r="C268" s="78"/>
      <c r="E268" s="78"/>
      <c r="G268"/>
      <c r="H268"/>
      <c r="I268" s="78"/>
      <c r="K268" s="78"/>
      <c r="M268" s="78"/>
      <c r="O268" s="78"/>
    </row>
    <row r="269" spans="3:15" s="46" customFormat="1" ht="15.75">
      <c r="C269" s="78"/>
      <c r="E269" s="78"/>
      <c r="G269"/>
      <c r="H269"/>
      <c r="I269" s="78"/>
      <c r="K269" s="78"/>
      <c r="M269" s="78"/>
      <c r="O269" s="78"/>
    </row>
    <row r="270" spans="3:15" s="46" customFormat="1" ht="15.75">
      <c r="C270" s="78"/>
      <c r="E270" s="78"/>
      <c r="G270"/>
      <c r="H270"/>
      <c r="I270" s="78"/>
      <c r="K270" s="78"/>
      <c r="M270" s="78"/>
      <c r="O270" s="78"/>
    </row>
    <row r="271" spans="3:15" s="46" customFormat="1" ht="15.75">
      <c r="C271" s="78"/>
      <c r="E271" s="78"/>
      <c r="G271"/>
      <c r="H271"/>
      <c r="I271" s="78"/>
      <c r="K271" s="78"/>
      <c r="M271" s="78"/>
      <c r="O271" s="78"/>
    </row>
    <row r="272" spans="3:15" s="46" customFormat="1" ht="15.75">
      <c r="C272" s="78"/>
      <c r="E272" s="78"/>
      <c r="G272"/>
      <c r="H272"/>
      <c r="I272" s="78"/>
      <c r="K272" s="78"/>
      <c r="M272" s="78"/>
      <c r="O272" s="78"/>
    </row>
    <row r="273" spans="3:15" s="46" customFormat="1" ht="15.75">
      <c r="C273" s="78"/>
      <c r="E273" s="78"/>
      <c r="G273"/>
      <c r="H273"/>
      <c r="I273" s="78"/>
      <c r="K273" s="78"/>
      <c r="M273" s="78"/>
      <c r="O273" s="78"/>
    </row>
    <row r="274" spans="3:15" s="46" customFormat="1" ht="15.75">
      <c r="C274" s="78"/>
      <c r="E274" s="78"/>
      <c r="G274"/>
      <c r="H274"/>
      <c r="I274" s="78"/>
      <c r="K274" s="78"/>
      <c r="M274" s="78"/>
      <c r="O274" s="78"/>
    </row>
    <row r="275" spans="3:15" s="46" customFormat="1" ht="15.75">
      <c r="C275" s="78"/>
      <c r="E275" s="78"/>
      <c r="G275"/>
      <c r="H275"/>
      <c r="I275" s="78"/>
      <c r="K275" s="78"/>
      <c r="M275" s="78"/>
      <c r="O275" s="78"/>
    </row>
    <row r="276" spans="3:15" s="46" customFormat="1" ht="15.75">
      <c r="C276" s="78"/>
      <c r="E276" s="78"/>
      <c r="G276"/>
      <c r="H276"/>
      <c r="I276" s="78"/>
      <c r="K276" s="78"/>
      <c r="M276" s="78"/>
      <c r="O276" s="78"/>
    </row>
    <row r="277" spans="3:15" s="46" customFormat="1" ht="15.75">
      <c r="C277" s="78"/>
      <c r="E277" s="78"/>
      <c r="G277"/>
      <c r="H277"/>
      <c r="I277" s="78"/>
      <c r="K277" s="78"/>
      <c r="M277" s="78"/>
      <c r="O277" s="78"/>
    </row>
    <row r="278" spans="3:15" s="46" customFormat="1" ht="15.75">
      <c r="C278" s="78"/>
      <c r="E278" s="78"/>
      <c r="G278"/>
      <c r="H278"/>
      <c r="I278" s="78"/>
      <c r="K278" s="78"/>
      <c r="M278" s="78"/>
      <c r="O278" s="78"/>
    </row>
    <row r="279" spans="3:15" s="46" customFormat="1" ht="15.75">
      <c r="C279" s="78"/>
      <c r="E279" s="78"/>
      <c r="G279"/>
      <c r="H279"/>
      <c r="I279" s="78"/>
      <c r="K279" s="78"/>
      <c r="M279" s="78"/>
      <c r="O279" s="78"/>
    </row>
    <row r="280" spans="3:15" s="46" customFormat="1" ht="15.75">
      <c r="C280" s="78"/>
      <c r="E280" s="78"/>
      <c r="G280"/>
      <c r="H280"/>
      <c r="I280" s="78"/>
      <c r="K280" s="78"/>
      <c r="M280" s="78"/>
      <c r="O280" s="78"/>
    </row>
    <row r="281" spans="3:15" s="46" customFormat="1" ht="15.75">
      <c r="C281" s="78"/>
      <c r="E281" s="78"/>
      <c r="G281"/>
      <c r="H281"/>
      <c r="I281" s="78"/>
      <c r="K281" s="78"/>
      <c r="M281" s="78"/>
      <c r="O281" s="78"/>
    </row>
    <row r="282" spans="3:15" s="46" customFormat="1" ht="15.75">
      <c r="C282" s="78"/>
      <c r="E282" s="78"/>
      <c r="G282"/>
      <c r="H282"/>
      <c r="I282" s="78"/>
      <c r="K282" s="78"/>
      <c r="M282" s="78"/>
      <c r="O282" s="78"/>
    </row>
    <row r="283" spans="3:15" s="46" customFormat="1" ht="15.75">
      <c r="C283" s="78"/>
      <c r="E283" s="78"/>
      <c r="G283"/>
      <c r="H283"/>
      <c r="I283" s="78"/>
      <c r="K283" s="78"/>
      <c r="M283" s="78"/>
      <c r="O283" s="78"/>
    </row>
    <row r="284" spans="3:15" s="46" customFormat="1" ht="15.75">
      <c r="C284" s="78"/>
      <c r="E284" s="78"/>
      <c r="G284"/>
      <c r="H284"/>
      <c r="I284" s="78"/>
      <c r="K284" s="78"/>
      <c r="M284" s="78"/>
      <c r="O284" s="78"/>
    </row>
    <row r="285" spans="3:15" s="46" customFormat="1" ht="15.75">
      <c r="C285" s="78"/>
      <c r="E285" s="78"/>
      <c r="G285"/>
      <c r="H285"/>
      <c r="I285" s="78"/>
      <c r="K285" s="78"/>
      <c r="M285" s="78"/>
      <c r="O285" s="78"/>
    </row>
    <row r="286" spans="3:15" s="46" customFormat="1" ht="15.75">
      <c r="C286" s="78"/>
      <c r="E286" s="78"/>
      <c r="G286"/>
      <c r="H286"/>
      <c r="I286" s="78"/>
      <c r="K286" s="78"/>
      <c r="M286" s="78"/>
      <c r="O286" s="78"/>
    </row>
    <row r="287" spans="3:15" s="46" customFormat="1" ht="15.75">
      <c r="C287" s="78"/>
      <c r="E287" s="78"/>
      <c r="G287"/>
      <c r="H287"/>
      <c r="I287" s="78"/>
      <c r="K287" s="78"/>
      <c r="M287" s="78"/>
      <c r="O287" s="78"/>
    </row>
    <row r="288" spans="3:15" s="46" customFormat="1" ht="15.75">
      <c r="C288" s="78"/>
      <c r="E288" s="78"/>
      <c r="G288"/>
      <c r="H288"/>
      <c r="I288" s="78"/>
      <c r="K288" s="78"/>
      <c r="M288" s="78"/>
      <c r="O288" s="78"/>
    </row>
    <row r="289" spans="3:15" s="46" customFormat="1" ht="15.75">
      <c r="C289" s="78"/>
      <c r="E289" s="78"/>
      <c r="G289"/>
      <c r="H289"/>
      <c r="I289" s="78"/>
      <c r="K289" s="78"/>
      <c r="M289" s="78"/>
      <c r="O289" s="78"/>
    </row>
    <row r="290" spans="3:15" s="46" customFormat="1" ht="15.75">
      <c r="C290" s="78"/>
      <c r="E290" s="78"/>
      <c r="G290"/>
      <c r="H290"/>
      <c r="I290" s="78"/>
      <c r="K290" s="78"/>
      <c r="M290" s="78"/>
      <c r="O290" s="78"/>
    </row>
    <row r="291" spans="3:15" s="46" customFormat="1" ht="15.75">
      <c r="C291" s="78"/>
      <c r="E291" s="78"/>
      <c r="G291"/>
      <c r="H291"/>
      <c r="I291" s="78"/>
      <c r="K291" s="78"/>
      <c r="M291" s="78"/>
      <c r="O291" s="78"/>
    </row>
    <row r="292" spans="3:15" s="46" customFormat="1" ht="15.75">
      <c r="C292" s="78"/>
      <c r="E292" s="78"/>
      <c r="G292"/>
      <c r="H292"/>
      <c r="I292" s="78"/>
      <c r="K292" s="78"/>
      <c r="M292" s="78"/>
      <c r="O292" s="78"/>
    </row>
    <row r="293" spans="3:15" s="46" customFormat="1" ht="15.75">
      <c r="C293" s="78"/>
      <c r="E293" s="78"/>
      <c r="G293"/>
      <c r="H293"/>
      <c r="I293" s="78"/>
      <c r="K293" s="78"/>
      <c r="M293" s="78"/>
      <c r="O293" s="78"/>
    </row>
    <row r="294" spans="3:15" s="46" customFormat="1" ht="15.75">
      <c r="C294" s="78"/>
      <c r="E294" s="78"/>
      <c r="G294"/>
      <c r="H294"/>
      <c r="I294" s="78"/>
      <c r="K294" s="78"/>
      <c r="M294" s="78"/>
      <c r="O294" s="78"/>
    </row>
    <row r="295" spans="3:15" s="46" customFormat="1" ht="15.75">
      <c r="C295" s="78"/>
      <c r="E295" s="78"/>
      <c r="G295"/>
      <c r="H295"/>
      <c r="I295" s="78"/>
      <c r="K295" s="78"/>
      <c r="M295" s="78"/>
      <c r="O295" s="78"/>
    </row>
    <row r="296" spans="3:15" s="46" customFormat="1" ht="15.75">
      <c r="C296" s="78"/>
      <c r="E296" s="78"/>
      <c r="G296"/>
      <c r="H296"/>
      <c r="I296" s="78"/>
      <c r="K296" s="78"/>
      <c r="M296" s="78"/>
      <c r="O296" s="78"/>
    </row>
    <row r="297" spans="3:15" s="46" customFormat="1" ht="15.75">
      <c r="C297" s="78"/>
      <c r="E297" s="78"/>
      <c r="G297"/>
      <c r="H297"/>
      <c r="I297" s="78"/>
      <c r="K297" s="78"/>
      <c r="M297" s="78"/>
      <c r="O297" s="78"/>
    </row>
    <row r="298" spans="3:15" s="46" customFormat="1" ht="15.75">
      <c r="C298" s="78"/>
      <c r="E298" s="78"/>
      <c r="G298"/>
      <c r="H298"/>
      <c r="I298" s="78"/>
      <c r="K298" s="78"/>
      <c r="M298" s="78"/>
      <c r="O298" s="78"/>
    </row>
    <row r="299" spans="3:15" s="46" customFormat="1" ht="15.75">
      <c r="C299" s="78"/>
      <c r="E299" s="78"/>
      <c r="G299"/>
      <c r="H299"/>
      <c r="I299" s="78"/>
      <c r="K299" s="78"/>
      <c r="M299" s="78"/>
      <c r="O299" s="78"/>
    </row>
    <row r="300" spans="3:15" s="46" customFormat="1" ht="15.75">
      <c r="C300" s="78"/>
      <c r="E300" s="78"/>
      <c r="G300"/>
      <c r="H300"/>
      <c r="I300" s="78"/>
      <c r="K300" s="78"/>
      <c r="M300" s="78"/>
      <c r="O300" s="78"/>
    </row>
    <row r="301" spans="3:15" s="46" customFormat="1" ht="15.75">
      <c r="C301" s="78"/>
      <c r="E301" s="78"/>
      <c r="G301"/>
      <c r="H301"/>
      <c r="I301" s="78"/>
      <c r="K301" s="78"/>
      <c r="M301" s="78"/>
      <c r="O301" s="78"/>
    </row>
    <row r="302" spans="3:15" s="46" customFormat="1" ht="15.75">
      <c r="C302" s="78"/>
      <c r="E302" s="78"/>
      <c r="G302"/>
      <c r="H302"/>
      <c r="I302" s="78"/>
      <c r="K302" s="78"/>
      <c r="M302" s="78"/>
      <c r="O302" s="78"/>
    </row>
    <row r="303" spans="3:15" s="46" customFormat="1" ht="15.75">
      <c r="C303" s="78"/>
      <c r="E303" s="78"/>
      <c r="G303"/>
      <c r="H303"/>
      <c r="I303" s="78"/>
      <c r="K303" s="78"/>
      <c r="M303" s="78"/>
      <c r="O303" s="78"/>
    </row>
    <row r="304" spans="3:15" s="46" customFormat="1" ht="15.75">
      <c r="C304" s="78"/>
      <c r="E304" s="78"/>
      <c r="G304"/>
      <c r="H304"/>
      <c r="I304" s="78"/>
      <c r="K304" s="78"/>
      <c r="M304" s="78"/>
      <c r="O304" s="78"/>
    </row>
    <row r="305" spans="3:15" s="46" customFormat="1" ht="15.75">
      <c r="C305" s="78"/>
      <c r="E305" s="78"/>
      <c r="G305"/>
      <c r="H305"/>
      <c r="I305" s="78"/>
      <c r="K305" s="78"/>
      <c r="M305" s="78"/>
      <c r="O305" s="78"/>
    </row>
    <row r="306" spans="3:15" s="46" customFormat="1" ht="15.75">
      <c r="C306" s="78"/>
      <c r="E306" s="78"/>
      <c r="G306"/>
      <c r="H306"/>
      <c r="I306" s="78"/>
      <c r="K306" s="78"/>
      <c r="M306" s="78"/>
      <c r="O306" s="78"/>
    </row>
    <row r="307" spans="3:15" s="46" customFormat="1" ht="15.75">
      <c r="C307" s="78"/>
      <c r="E307" s="78"/>
      <c r="G307"/>
      <c r="H307"/>
      <c r="I307" s="78"/>
      <c r="K307" s="78"/>
      <c r="M307" s="78"/>
      <c r="O307" s="78"/>
    </row>
    <row r="308" spans="3:15" s="46" customFormat="1" ht="15.75">
      <c r="C308" s="78"/>
      <c r="E308" s="78"/>
      <c r="G308"/>
      <c r="H308"/>
      <c r="I308" s="78"/>
      <c r="K308" s="78"/>
      <c r="M308" s="78"/>
      <c r="O308" s="78"/>
    </row>
    <row r="309" spans="3:15" s="46" customFormat="1" ht="15.75">
      <c r="C309" s="78"/>
      <c r="E309" s="78"/>
      <c r="G309"/>
      <c r="H309"/>
      <c r="I309" s="78"/>
      <c r="K309" s="78"/>
      <c r="M309" s="78"/>
      <c r="O309" s="78"/>
    </row>
    <row r="310" spans="3:15" s="46" customFormat="1" ht="15.75">
      <c r="C310" s="78"/>
      <c r="E310" s="78"/>
      <c r="G310"/>
      <c r="H310"/>
      <c r="I310" s="78"/>
      <c r="K310" s="78"/>
      <c r="M310" s="78"/>
      <c r="O310" s="78"/>
    </row>
    <row r="311" spans="3:15" s="46" customFormat="1" ht="15.75">
      <c r="C311" s="78"/>
      <c r="E311" s="78"/>
      <c r="G311"/>
      <c r="H311"/>
      <c r="I311" s="78"/>
      <c r="K311" s="78"/>
      <c r="M311" s="78"/>
      <c r="O311" s="78"/>
    </row>
    <row r="312" spans="3:15" s="46" customFormat="1" ht="15.75">
      <c r="C312" s="78"/>
      <c r="E312" s="78"/>
      <c r="G312"/>
      <c r="H312"/>
      <c r="I312" s="78"/>
      <c r="K312" s="78"/>
      <c r="M312" s="78"/>
      <c r="O312" s="78"/>
    </row>
    <row r="313" spans="3:15" s="46" customFormat="1" ht="15.75">
      <c r="C313" s="78"/>
      <c r="E313" s="78"/>
      <c r="G313"/>
      <c r="H313"/>
      <c r="I313" s="78"/>
      <c r="K313" s="78"/>
      <c r="M313" s="78"/>
      <c r="O313" s="78"/>
    </row>
    <row r="314" spans="3:15" s="46" customFormat="1" ht="15.75">
      <c r="C314" s="78"/>
      <c r="E314" s="78"/>
      <c r="G314"/>
      <c r="H314"/>
      <c r="I314" s="78"/>
      <c r="K314" s="78"/>
      <c r="M314" s="78"/>
      <c r="O314" s="78"/>
    </row>
    <row r="315" spans="3:15" s="46" customFormat="1" ht="15.75">
      <c r="C315" s="78"/>
      <c r="E315" s="78"/>
      <c r="G315"/>
      <c r="H315"/>
      <c r="I315" s="78"/>
      <c r="K315" s="78"/>
      <c r="M315" s="78"/>
      <c r="O315" s="78"/>
    </row>
    <row r="316" spans="3:15" s="46" customFormat="1" ht="15.75">
      <c r="C316" s="78"/>
      <c r="E316" s="78"/>
      <c r="G316"/>
      <c r="H316"/>
      <c r="I316" s="78"/>
      <c r="K316" s="78"/>
      <c r="M316" s="78"/>
      <c r="O316" s="78"/>
    </row>
    <row r="317" spans="3:15" s="46" customFormat="1" ht="15.75">
      <c r="C317" s="78"/>
      <c r="E317" s="78"/>
      <c r="G317"/>
      <c r="H317"/>
      <c r="I317" s="78"/>
      <c r="K317" s="78"/>
      <c r="M317" s="78"/>
      <c r="O317" s="78"/>
    </row>
    <row r="318" spans="3:15" s="46" customFormat="1" ht="15.75">
      <c r="C318" s="78"/>
      <c r="E318" s="78"/>
      <c r="G318"/>
      <c r="H318"/>
      <c r="I318" s="78"/>
      <c r="K318" s="78"/>
      <c r="M318" s="78"/>
      <c r="O318" s="78"/>
    </row>
    <row r="319" spans="3:15" s="46" customFormat="1" ht="15.75">
      <c r="C319" s="78"/>
      <c r="E319" s="78"/>
      <c r="G319"/>
      <c r="H319"/>
      <c r="I319" s="78"/>
      <c r="K319" s="78"/>
      <c r="M319" s="78"/>
      <c r="O319" s="78"/>
    </row>
    <row r="320" spans="3:15" s="46" customFormat="1" ht="15.75">
      <c r="C320" s="78"/>
      <c r="E320" s="78"/>
      <c r="G320"/>
      <c r="H320"/>
      <c r="I320" s="78"/>
      <c r="K320" s="78"/>
      <c r="M320" s="78"/>
      <c r="O320" s="78"/>
    </row>
    <row r="321" spans="3:15" s="46" customFormat="1" ht="15.75">
      <c r="C321" s="78"/>
      <c r="E321" s="78"/>
      <c r="G321"/>
      <c r="H321"/>
      <c r="I321" s="78"/>
      <c r="K321" s="78"/>
      <c r="M321" s="78"/>
      <c r="O321" s="78"/>
    </row>
    <row r="322" spans="3:15" s="46" customFormat="1" ht="15.75">
      <c r="C322" s="78"/>
      <c r="E322" s="78"/>
      <c r="G322"/>
      <c r="H322"/>
      <c r="I322" s="78"/>
      <c r="K322" s="78"/>
      <c r="M322" s="78"/>
      <c r="O322" s="78"/>
    </row>
    <row r="323" spans="3:15" s="46" customFormat="1" ht="15.75">
      <c r="C323" s="78"/>
      <c r="E323" s="78"/>
      <c r="G323"/>
      <c r="H323"/>
      <c r="I323" s="78"/>
      <c r="K323" s="78"/>
      <c r="M323" s="78"/>
      <c r="O323" s="78"/>
    </row>
    <row r="324" spans="3:15" s="46" customFormat="1" ht="15.75">
      <c r="C324" s="78"/>
      <c r="E324" s="78"/>
      <c r="G324"/>
      <c r="H324"/>
      <c r="I324" s="78"/>
      <c r="K324" s="78"/>
      <c r="M324" s="78"/>
      <c r="O324" s="78"/>
    </row>
    <row r="325" spans="3:15" s="46" customFormat="1" ht="15.75">
      <c r="C325" s="78"/>
      <c r="E325" s="78"/>
      <c r="G325"/>
      <c r="H325"/>
      <c r="I325" s="78"/>
      <c r="K325" s="78"/>
      <c r="M325" s="78"/>
      <c r="O325" s="78"/>
    </row>
    <row r="326" spans="3:15" s="46" customFormat="1" ht="15.75">
      <c r="C326" s="78"/>
      <c r="E326" s="78"/>
      <c r="G326"/>
      <c r="H326"/>
      <c r="I326" s="78"/>
      <c r="K326" s="78"/>
      <c r="M326" s="78"/>
      <c r="O326" s="78"/>
    </row>
    <row r="327" spans="3:15" s="46" customFormat="1" ht="15.75">
      <c r="C327" s="78"/>
      <c r="E327" s="78"/>
      <c r="G327"/>
      <c r="H327"/>
      <c r="I327" s="78"/>
      <c r="K327" s="78"/>
      <c r="M327" s="78"/>
      <c r="O327" s="78"/>
    </row>
    <row r="328" spans="3:15" s="46" customFormat="1" ht="15.75">
      <c r="C328" s="78"/>
      <c r="E328" s="78"/>
      <c r="G328"/>
      <c r="H328"/>
      <c r="I328" s="78"/>
      <c r="K328" s="78"/>
      <c r="M328" s="78"/>
      <c r="O328" s="78"/>
    </row>
    <row r="329" spans="3:15" s="46" customFormat="1" ht="15.75">
      <c r="C329" s="78"/>
      <c r="E329" s="78"/>
      <c r="G329"/>
      <c r="H329"/>
      <c r="I329" s="78"/>
      <c r="K329" s="78"/>
      <c r="M329" s="78"/>
      <c r="O329" s="78"/>
    </row>
    <row r="330" spans="3:15" s="46" customFormat="1" ht="15.75">
      <c r="C330" s="78"/>
      <c r="E330" s="78"/>
      <c r="G330"/>
      <c r="H330"/>
      <c r="I330" s="78"/>
      <c r="K330" s="78"/>
      <c r="M330" s="78"/>
      <c r="O330" s="78"/>
    </row>
    <row r="331" spans="3:15" s="46" customFormat="1" ht="15.75">
      <c r="C331" s="78"/>
      <c r="E331" s="78"/>
      <c r="G331"/>
      <c r="H331"/>
      <c r="I331" s="78"/>
      <c r="K331" s="78"/>
      <c r="M331" s="78"/>
      <c r="O331" s="78"/>
    </row>
    <row r="332" spans="3:15" s="46" customFormat="1" ht="15.75">
      <c r="C332" s="78"/>
      <c r="E332" s="78"/>
      <c r="G332"/>
      <c r="H332"/>
      <c r="I332" s="78"/>
      <c r="K332" s="78"/>
      <c r="M332" s="78"/>
      <c r="O332" s="78"/>
    </row>
    <row r="333" spans="3:15" s="46" customFormat="1" ht="15.75">
      <c r="C333" s="78"/>
      <c r="E333" s="78"/>
      <c r="G333"/>
      <c r="H333"/>
      <c r="I333" s="78"/>
      <c r="K333" s="78"/>
      <c r="M333" s="78"/>
      <c r="O333" s="78"/>
    </row>
    <row r="334" spans="3:15" s="46" customFormat="1" ht="15.75">
      <c r="C334" s="78"/>
      <c r="E334" s="78"/>
      <c r="G334"/>
      <c r="H334"/>
      <c r="I334" s="78"/>
      <c r="K334" s="78"/>
      <c r="M334" s="78"/>
      <c r="O334" s="78"/>
    </row>
    <row r="335" spans="3:15" s="46" customFormat="1" ht="15.75">
      <c r="C335" s="78"/>
      <c r="E335" s="78"/>
      <c r="G335"/>
      <c r="H335"/>
      <c r="I335" s="78"/>
      <c r="K335" s="78"/>
      <c r="M335" s="78"/>
      <c r="O335" s="78"/>
    </row>
    <row r="336" spans="3:15" s="46" customFormat="1" ht="15.75">
      <c r="C336" s="78"/>
      <c r="E336" s="78"/>
      <c r="G336"/>
      <c r="H336"/>
      <c r="I336" s="78"/>
      <c r="K336" s="78"/>
      <c r="M336" s="78"/>
      <c r="O336" s="78"/>
    </row>
    <row r="337" spans="3:15" s="46" customFormat="1" ht="15.75">
      <c r="C337" s="78"/>
      <c r="E337" s="78"/>
      <c r="G337"/>
      <c r="H337"/>
      <c r="I337" s="78"/>
      <c r="K337" s="78"/>
      <c r="M337" s="78"/>
      <c r="O337" s="78"/>
    </row>
    <row r="338" spans="3:15" s="46" customFormat="1" ht="15.75">
      <c r="C338" s="78"/>
      <c r="E338" s="78"/>
      <c r="G338"/>
      <c r="H338"/>
      <c r="I338" s="78"/>
      <c r="K338" s="78"/>
      <c r="M338" s="78"/>
      <c r="O338" s="78"/>
    </row>
    <row r="339" spans="3:15" s="46" customFormat="1" ht="15.75">
      <c r="C339" s="78"/>
      <c r="E339" s="78"/>
      <c r="G339"/>
      <c r="H339"/>
      <c r="I339" s="78"/>
      <c r="K339" s="78"/>
      <c r="M339" s="78"/>
      <c r="O339" s="78"/>
    </row>
    <row r="340" spans="3:15" s="46" customFormat="1" ht="15.75">
      <c r="C340" s="78"/>
      <c r="E340" s="78"/>
      <c r="G340"/>
      <c r="H340"/>
      <c r="I340" s="78"/>
      <c r="K340" s="78"/>
      <c r="M340" s="78"/>
      <c r="O340" s="78"/>
    </row>
    <row r="341" spans="3:15" s="46" customFormat="1" ht="15.75">
      <c r="C341" s="78"/>
      <c r="E341" s="78"/>
      <c r="G341"/>
      <c r="H341"/>
      <c r="I341" s="78"/>
      <c r="K341" s="78"/>
      <c r="M341" s="78"/>
      <c r="O341" s="78"/>
    </row>
    <row r="342" spans="3:15" s="46" customFormat="1" ht="15.75">
      <c r="C342" s="78"/>
      <c r="E342" s="78"/>
      <c r="G342"/>
      <c r="H342"/>
      <c r="I342" s="78"/>
      <c r="K342" s="78"/>
      <c r="M342" s="78"/>
      <c r="O342" s="78"/>
    </row>
    <row r="343" spans="3:15" s="46" customFormat="1" ht="15.75">
      <c r="C343" s="78"/>
      <c r="E343" s="78"/>
      <c r="G343"/>
      <c r="H343"/>
      <c r="I343" s="78"/>
      <c r="K343" s="78"/>
      <c r="M343" s="78"/>
      <c r="O343" s="78"/>
    </row>
    <row r="344" spans="3:15" s="46" customFormat="1" ht="15.75">
      <c r="C344" s="78"/>
      <c r="E344" s="78"/>
      <c r="G344"/>
      <c r="H344"/>
      <c r="I344" s="78"/>
      <c r="K344" s="78"/>
      <c r="M344" s="78"/>
      <c r="O344" s="78"/>
    </row>
    <row r="345" spans="3:15" s="46" customFormat="1" ht="15.75">
      <c r="C345" s="78"/>
      <c r="E345" s="78"/>
      <c r="G345"/>
      <c r="H345"/>
      <c r="I345" s="78"/>
      <c r="K345" s="78"/>
      <c r="M345" s="78"/>
      <c r="O345" s="78"/>
    </row>
    <row r="346" spans="3:15" s="46" customFormat="1" ht="15.75">
      <c r="C346" s="78"/>
      <c r="E346" s="78"/>
      <c r="G346"/>
      <c r="H346"/>
      <c r="I346" s="78"/>
      <c r="K346" s="78"/>
      <c r="M346" s="78"/>
      <c r="O346" s="78"/>
    </row>
    <row r="347" spans="3:15" s="46" customFormat="1" ht="15.75">
      <c r="C347" s="78"/>
      <c r="E347" s="78"/>
      <c r="G347"/>
      <c r="H347"/>
      <c r="I347" s="78"/>
      <c r="K347" s="78"/>
      <c r="M347" s="78"/>
      <c r="O347" s="78"/>
    </row>
    <row r="348" spans="3:15" s="46" customFormat="1" ht="15.75">
      <c r="C348" s="78"/>
      <c r="E348" s="78"/>
      <c r="G348"/>
      <c r="H348"/>
      <c r="I348" s="78"/>
      <c r="K348" s="78"/>
      <c r="M348" s="78"/>
      <c r="O348" s="78"/>
    </row>
    <row r="349" spans="3:15" s="46" customFormat="1" ht="15.75">
      <c r="C349" s="78"/>
      <c r="E349" s="78"/>
      <c r="G349"/>
      <c r="H349"/>
      <c r="I349" s="78"/>
      <c r="K349" s="78"/>
      <c r="M349" s="78"/>
      <c r="O349" s="78"/>
    </row>
    <row r="350" spans="3:15" s="46" customFormat="1" ht="15.75">
      <c r="C350" s="78"/>
      <c r="E350" s="78"/>
      <c r="G350"/>
      <c r="H350"/>
      <c r="I350" s="78"/>
      <c r="K350" s="78"/>
      <c r="M350" s="78"/>
      <c r="O350" s="78"/>
    </row>
    <row r="351" spans="3:15" s="46" customFormat="1" ht="15.75">
      <c r="C351" s="78"/>
      <c r="E351" s="78"/>
      <c r="G351"/>
      <c r="H351"/>
      <c r="I351" s="78"/>
      <c r="K351" s="78"/>
      <c r="M351" s="78"/>
      <c r="O351" s="78"/>
    </row>
    <row r="352" spans="3:15" s="46" customFormat="1" ht="15.75">
      <c r="C352" s="78"/>
      <c r="E352" s="78"/>
      <c r="G352"/>
      <c r="H352"/>
      <c r="I352" s="78"/>
      <c r="K352" s="78"/>
      <c r="M352" s="78"/>
      <c r="O352" s="78"/>
    </row>
    <row r="353" spans="3:15" s="46" customFormat="1" ht="15.75">
      <c r="C353" s="78"/>
      <c r="E353" s="78"/>
      <c r="G353"/>
      <c r="H353"/>
      <c r="I353" s="78"/>
      <c r="K353" s="78"/>
      <c r="M353" s="78"/>
      <c r="O353" s="78"/>
    </row>
    <row r="354" spans="3:15" s="46" customFormat="1" ht="15.75">
      <c r="C354" s="78"/>
      <c r="E354" s="78"/>
      <c r="G354"/>
      <c r="H354"/>
      <c r="I354" s="78"/>
      <c r="K354" s="78"/>
      <c r="M354" s="78"/>
      <c r="O354" s="78"/>
    </row>
    <row r="355" spans="3:15" s="46" customFormat="1" ht="15.75">
      <c r="C355" s="78"/>
      <c r="E355" s="78"/>
      <c r="G355"/>
      <c r="H355"/>
      <c r="I355" s="78"/>
      <c r="K355" s="78"/>
      <c r="M355" s="78"/>
      <c r="O355" s="78"/>
    </row>
    <row r="356" spans="3:15" s="46" customFormat="1" ht="15.75">
      <c r="C356" s="78"/>
      <c r="E356" s="78"/>
      <c r="G356"/>
      <c r="H356"/>
      <c r="I356" s="78"/>
      <c r="K356" s="78"/>
      <c r="M356" s="78"/>
      <c r="O356" s="78"/>
    </row>
    <row r="357" spans="3:15" s="46" customFormat="1" ht="15.75">
      <c r="C357" s="78"/>
      <c r="E357" s="78"/>
      <c r="G357"/>
      <c r="H357"/>
      <c r="I357" s="78"/>
      <c r="K357" s="78"/>
      <c r="M357" s="78"/>
      <c r="O357" s="78"/>
    </row>
    <row r="358" spans="3:15" s="46" customFormat="1" ht="15.75">
      <c r="C358" s="78"/>
      <c r="E358" s="78"/>
      <c r="G358"/>
      <c r="H358"/>
      <c r="I358" s="78"/>
      <c r="K358" s="78"/>
      <c r="M358" s="78"/>
      <c r="O358" s="78"/>
    </row>
    <row r="359" spans="3:15" s="46" customFormat="1" ht="15.75">
      <c r="C359" s="78"/>
      <c r="E359" s="78"/>
      <c r="G359"/>
      <c r="H359"/>
      <c r="I359" s="78"/>
      <c r="K359" s="78"/>
      <c r="M359" s="78"/>
      <c r="O359" s="78"/>
    </row>
    <row r="360" spans="3:15" s="46" customFormat="1" ht="15.75">
      <c r="C360" s="78"/>
      <c r="E360" s="78"/>
      <c r="G360"/>
      <c r="H360"/>
      <c r="I360" s="78"/>
      <c r="K360" s="78"/>
      <c r="M360" s="78"/>
      <c r="O360" s="78"/>
    </row>
    <row r="361" spans="3:15" s="46" customFormat="1" ht="15.75">
      <c r="C361" s="78"/>
      <c r="E361" s="78"/>
      <c r="G361"/>
      <c r="H361"/>
      <c r="I361" s="78"/>
      <c r="K361" s="78"/>
      <c r="M361" s="78"/>
      <c r="O361" s="78"/>
    </row>
    <row r="362" spans="3:15" s="46" customFormat="1" ht="15.75">
      <c r="C362" s="78"/>
      <c r="E362" s="78"/>
      <c r="G362"/>
      <c r="H362"/>
      <c r="I362" s="78"/>
      <c r="K362" s="78"/>
      <c r="M362" s="78"/>
      <c r="O362" s="78"/>
    </row>
    <row r="363" spans="3:15" s="46" customFormat="1" ht="15.75">
      <c r="C363" s="78"/>
      <c r="E363" s="78"/>
      <c r="G363"/>
      <c r="H363"/>
      <c r="I363" s="78"/>
      <c r="K363" s="78"/>
      <c r="M363" s="78"/>
      <c r="O363" s="78"/>
    </row>
    <row r="364" spans="3:15" s="46" customFormat="1" ht="15.75">
      <c r="C364" s="78"/>
      <c r="E364" s="78"/>
      <c r="G364"/>
      <c r="H364"/>
      <c r="I364" s="78"/>
      <c r="K364" s="78"/>
      <c r="M364" s="78"/>
      <c r="O364" s="78"/>
    </row>
    <row r="365" spans="3:15" s="46" customFormat="1" ht="15.75">
      <c r="C365" s="78"/>
      <c r="E365" s="78"/>
      <c r="G365"/>
      <c r="H365"/>
      <c r="I365" s="78"/>
      <c r="K365" s="78"/>
      <c r="M365" s="78"/>
      <c r="O365" s="78"/>
    </row>
    <row r="366" spans="3:15" s="46" customFormat="1" ht="15.75">
      <c r="C366" s="78"/>
      <c r="E366" s="78"/>
      <c r="G366"/>
      <c r="H366"/>
      <c r="I366" s="78"/>
      <c r="K366" s="78"/>
      <c r="M366" s="78"/>
      <c r="O366" s="78"/>
    </row>
    <row r="367" spans="3:15" s="46" customFormat="1" ht="15.75">
      <c r="C367" s="78"/>
      <c r="E367" s="78"/>
      <c r="G367"/>
      <c r="H367"/>
      <c r="I367" s="78"/>
      <c r="K367" s="78"/>
      <c r="M367" s="78"/>
      <c r="O367" s="78"/>
    </row>
    <row r="368" spans="3:15" s="46" customFormat="1" ht="15.75">
      <c r="C368" s="78"/>
      <c r="E368" s="78"/>
      <c r="G368"/>
      <c r="H368"/>
      <c r="I368" s="78"/>
      <c r="K368" s="78"/>
      <c r="M368" s="78"/>
      <c r="O368" s="78"/>
    </row>
    <row r="369" spans="3:15" s="46" customFormat="1" ht="15.75">
      <c r="C369" s="78"/>
      <c r="E369" s="78"/>
      <c r="G369"/>
      <c r="H369"/>
      <c r="I369" s="78"/>
      <c r="K369" s="78"/>
      <c r="M369" s="78"/>
      <c r="O369" s="78"/>
    </row>
    <row r="370" spans="3:15" s="46" customFormat="1" ht="15.75">
      <c r="C370" s="78"/>
      <c r="E370" s="78"/>
      <c r="G370"/>
      <c r="H370"/>
      <c r="I370" s="78"/>
      <c r="K370" s="78"/>
      <c r="M370" s="78"/>
      <c r="O370" s="78"/>
    </row>
    <row r="371" spans="3:15" s="46" customFormat="1" ht="15.75">
      <c r="C371" s="78"/>
      <c r="E371" s="78"/>
      <c r="G371"/>
      <c r="H371"/>
      <c r="I371" s="78"/>
      <c r="K371" s="78"/>
      <c r="M371" s="78"/>
      <c r="O371" s="78"/>
    </row>
    <row r="372" spans="3:15" s="46" customFormat="1" ht="15.75">
      <c r="C372" s="78"/>
      <c r="E372" s="78"/>
      <c r="G372"/>
      <c r="H372"/>
      <c r="I372" s="78"/>
      <c r="K372" s="78"/>
      <c r="M372" s="78"/>
      <c r="O372" s="78"/>
    </row>
    <row r="373" spans="3:15" s="46" customFormat="1" ht="15.75">
      <c r="C373" s="78"/>
      <c r="E373" s="78"/>
      <c r="G373"/>
      <c r="H373"/>
      <c r="I373" s="78"/>
      <c r="K373" s="78"/>
      <c r="M373" s="78"/>
      <c r="O373" s="78"/>
    </row>
    <row r="374" spans="3:15" s="46" customFormat="1" ht="15.75">
      <c r="C374" s="78"/>
      <c r="E374" s="78"/>
      <c r="G374"/>
      <c r="H374"/>
      <c r="I374" s="78"/>
      <c r="K374" s="78"/>
      <c r="M374" s="78"/>
      <c r="O374" s="78"/>
    </row>
    <row r="375" spans="3:15" s="46" customFormat="1" ht="15.75">
      <c r="C375" s="78"/>
      <c r="E375" s="78"/>
      <c r="G375"/>
      <c r="H375"/>
      <c r="I375" s="78"/>
      <c r="K375" s="78"/>
      <c r="M375" s="78"/>
      <c r="O375" s="78"/>
    </row>
    <row r="376" spans="3:15" s="46" customFormat="1" ht="15.75">
      <c r="C376" s="78"/>
      <c r="E376" s="78"/>
      <c r="G376"/>
      <c r="H376"/>
      <c r="I376" s="78"/>
      <c r="K376" s="78"/>
      <c r="M376" s="78"/>
      <c r="O376" s="78"/>
    </row>
    <row r="377" spans="3:15" s="46" customFormat="1" ht="15.75">
      <c r="C377" s="78"/>
      <c r="E377" s="78"/>
      <c r="G377"/>
      <c r="H377"/>
      <c r="I377" s="78"/>
      <c r="K377" s="78"/>
      <c r="M377" s="78"/>
      <c r="O377" s="78"/>
    </row>
    <row r="378" spans="3:15" s="46" customFormat="1" ht="15.75">
      <c r="C378" s="78"/>
      <c r="E378" s="78"/>
      <c r="G378"/>
      <c r="H378"/>
      <c r="I378" s="78"/>
      <c r="K378" s="78"/>
      <c r="M378" s="78"/>
      <c r="O378" s="78"/>
    </row>
    <row r="379" spans="3:15" s="46" customFormat="1" ht="15.75">
      <c r="C379" s="78"/>
      <c r="E379" s="78"/>
      <c r="G379"/>
      <c r="H379"/>
      <c r="I379" s="78"/>
      <c r="K379" s="78"/>
      <c r="M379" s="78"/>
      <c r="O379" s="78"/>
    </row>
  </sheetData>
  <sheetProtection/>
  <mergeCells count="4">
    <mergeCell ref="B2:N2"/>
    <mergeCell ref="B6:B7"/>
    <mergeCell ref="F6:F7"/>
    <mergeCell ref="D6:D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2"/>
  <headerFooter alignWithMargins="0">
    <oddHeader>&amp;L&amp;"MS Sans Serif,İtalik"Bütçe ve Performans Programı Şube Müdürlüğü&amp;R&amp;"Arial Tur,İtalik"&amp;D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25"/>
  <sheetViews>
    <sheetView tabSelected="1" zoomScale="75" zoomScaleNormal="75" zoomScalePageLayoutView="0" workbookViewId="0" topLeftCell="A143">
      <selection activeCell="AB163" sqref="AB163"/>
    </sheetView>
  </sheetViews>
  <sheetFormatPr defaultColWidth="9.00390625" defaultRowHeight="18" customHeight="1"/>
  <cols>
    <col min="1" max="1" width="1.75390625" style="212" customWidth="1"/>
    <col min="2" max="5" width="4.00390625" style="371" customWidth="1"/>
    <col min="6" max="6" width="4.00390625" style="372" customWidth="1"/>
    <col min="7" max="8" width="4.00390625" style="373" customWidth="1"/>
    <col min="9" max="9" width="4.00390625" style="372" customWidth="1"/>
    <col min="10" max="10" width="4.00390625" style="374" customWidth="1"/>
    <col min="11" max="11" width="4.00390625" style="375" customWidth="1"/>
    <col min="12" max="13" width="4.00390625" style="376" customWidth="1"/>
    <col min="14" max="14" width="4.00390625" style="375" customWidth="1"/>
    <col min="15" max="15" width="1.75390625" style="221" customWidth="1"/>
    <col min="16" max="16" width="18.75390625" style="212" customWidth="1"/>
    <col min="17" max="17" width="1.75390625" style="221" customWidth="1"/>
    <col min="18" max="18" width="37.375" style="212" customWidth="1"/>
    <col min="19" max="19" width="1.75390625" style="221" customWidth="1"/>
    <col min="20" max="20" width="13.75390625" style="370" customWidth="1"/>
    <col min="21" max="21" width="2.125" style="221" customWidth="1"/>
    <col min="22" max="22" width="14.75390625" style="370" customWidth="1"/>
    <col min="23" max="23" width="2.125" style="221" customWidth="1"/>
    <col min="24" max="24" width="14.75390625" style="370" customWidth="1"/>
    <col min="25" max="25" width="2.125" style="221" customWidth="1"/>
    <col min="26" max="26" width="14.75390625" style="370" customWidth="1"/>
    <col min="27" max="27" width="1.75390625" style="213" customWidth="1"/>
    <col min="28" max="28" width="12.125" style="212" customWidth="1"/>
    <col min="29" max="16384" width="9.125" style="212" customWidth="1"/>
  </cols>
  <sheetData>
    <row r="1" spans="2:26" ht="18" customHeight="1">
      <c r="B1" s="463" t="s">
        <v>69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</row>
    <row r="2" spans="2:28" ht="18" customHeight="1" thickBot="1">
      <c r="B2" s="214" t="s">
        <v>240</v>
      </c>
      <c r="C2" s="215"/>
      <c r="D2" s="215"/>
      <c r="E2" s="215"/>
      <c r="F2" s="216"/>
      <c r="G2" s="217"/>
      <c r="H2" s="217"/>
      <c r="I2" s="216"/>
      <c r="J2" s="218"/>
      <c r="K2" s="219"/>
      <c r="L2" s="220"/>
      <c r="M2" s="220"/>
      <c r="N2" s="219"/>
      <c r="P2" s="222"/>
      <c r="R2" s="222"/>
      <c r="T2" s="221"/>
      <c r="V2" s="221"/>
      <c r="X2" s="221"/>
      <c r="AA2" s="224"/>
      <c r="AB2" s="223" t="s">
        <v>246</v>
      </c>
    </row>
    <row r="3" spans="2:28" ht="18" customHeight="1">
      <c r="B3" s="467" t="s">
        <v>55</v>
      </c>
      <c r="C3" s="468"/>
      <c r="D3" s="468"/>
      <c r="E3" s="469"/>
      <c r="F3" s="476" t="s">
        <v>70</v>
      </c>
      <c r="G3" s="477"/>
      <c r="H3" s="477"/>
      <c r="I3" s="478"/>
      <c r="J3" s="225" t="s">
        <v>57</v>
      </c>
      <c r="K3" s="473" t="s">
        <v>59</v>
      </c>
      <c r="L3" s="474"/>
      <c r="M3" s="474"/>
      <c r="N3" s="475"/>
      <c r="O3" s="226"/>
      <c r="P3" s="227" t="s">
        <v>60</v>
      </c>
      <c r="Q3" s="226"/>
      <c r="R3" s="227" t="s">
        <v>60</v>
      </c>
      <c r="S3" s="226"/>
      <c r="T3" s="498" t="s">
        <v>63</v>
      </c>
      <c r="U3" s="499"/>
      <c r="V3" s="499"/>
      <c r="W3" s="499"/>
      <c r="X3" s="499"/>
      <c r="Y3" s="499"/>
      <c r="Z3" s="500"/>
      <c r="AB3" s="228" t="s">
        <v>53</v>
      </c>
    </row>
    <row r="4" spans="2:28" ht="18" customHeight="1" thickBot="1">
      <c r="B4" s="464" t="s">
        <v>56</v>
      </c>
      <c r="C4" s="465"/>
      <c r="D4" s="465"/>
      <c r="E4" s="466"/>
      <c r="F4" s="479" t="s">
        <v>56</v>
      </c>
      <c r="G4" s="480"/>
      <c r="H4" s="480"/>
      <c r="I4" s="481"/>
      <c r="J4" s="229" t="s">
        <v>58</v>
      </c>
      <c r="K4" s="470" t="s">
        <v>56</v>
      </c>
      <c r="L4" s="471"/>
      <c r="M4" s="471"/>
      <c r="N4" s="472"/>
      <c r="O4" s="226"/>
      <c r="P4" s="230" t="s">
        <v>61</v>
      </c>
      <c r="Q4" s="226"/>
      <c r="R4" s="230" t="s">
        <v>62</v>
      </c>
      <c r="S4" s="226"/>
      <c r="T4" s="501" t="s">
        <v>64</v>
      </c>
      <c r="U4" s="502"/>
      <c r="V4" s="502"/>
      <c r="W4" s="502"/>
      <c r="X4" s="502"/>
      <c r="Y4" s="502"/>
      <c r="Z4" s="503"/>
      <c r="AB4" s="231" t="s">
        <v>54</v>
      </c>
    </row>
    <row r="5" spans="2:26" ht="18" customHeight="1">
      <c r="B5" s="232"/>
      <c r="C5" s="232"/>
      <c r="D5" s="232"/>
      <c r="E5" s="232"/>
      <c r="F5" s="233"/>
      <c r="G5" s="233"/>
      <c r="H5" s="233"/>
      <c r="I5" s="233"/>
      <c r="J5" s="234"/>
      <c r="K5" s="235"/>
      <c r="L5" s="235"/>
      <c r="M5" s="235"/>
      <c r="N5" s="235"/>
      <c r="O5" s="236"/>
      <c r="P5" s="237"/>
      <c r="Q5" s="236"/>
      <c r="R5" s="237"/>
      <c r="S5" s="236"/>
      <c r="T5" s="236"/>
      <c r="U5" s="236"/>
      <c r="V5" s="236"/>
      <c r="W5" s="236"/>
      <c r="X5" s="236"/>
      <c r="Y5" s="238"/>
      <c r="Z5" s="236"/>
    </row>
    <row r="6" spans="2:28" ht="17.25" customHeight="1">
      <c r="B6" s="457" t="s">
        <v>153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P6" s="459" t="s">
        <v>2</v>
      </c>
      <c r="R6" s="461" t="s">
        <v>152</v>
      </c>
      <c r="T6" s="455" t="s">
        <v>141</v>
      </c>
      <c r="U6" s="239"/>
      <c r="V6" s="504" t="s">
        <v>142</v>
      </c>
      <c r="W6" s="504"/>
      <c r="X6" s="504"/>
      <c r="Y6" s="504"/>
      <c r="Z6" s="504"/>
      <c r="AB6" s="409">
        <f>AB39+AB55+AB51+AB60+AB64</f>
        <v>17498</v>
      </c>
    </row>
    <row r="7" spans="2:29" ht="17.25" customHeight="1" thickBot="1"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P7" s="460"/>
      <c r="R7" s="462"/>
      <c r="T7" s="456"/>
      <c r="U7" s="239"/>
      <c r="V7" s="241" t="s">
        <v>143</v>
      </c>
      <c r="W7" s="330"/>
      <c r="X7" s="241" t="s">
        <v>104</v>
      </c>
      <c r="Y7" s="239"/>
      <c r="Z7" s="241" t="s">
        <v>220</v>
      </c>
      <c r="AA7" s="239"/>
      <c r="AB7" s="410" t="s">
        <v>221</v>
      </c>
      <c r="AC7" s="213"/>
    </row>
    <row r="8" spans="2:29" ht="17.25" customHeight="1">
      <c r="B8" s="243"/>
      <c r="C8" s="243"/>
      <c r="D8" s="243"/>
      <c r="E8" s="243"/>
      <c r="F8" s="244"/>
      <c r="G8" s="245"/>
      <c r="H8" s="245"/>
      <c r="I8" s="244"/>
      <c r="J8" s="246"/>
      <c r="K8" s="247"/>
      <c r="L8" s="248"/>
      <c r="M8" s="248"/>
      <c r="N8" s="247"/>
      <c r="P8" s="249"/>
      <c r="R8" s="222"/>
      <c r="T8" s="221"/>
      <c r="V8" s="221"/>
      <c r="X8" s="221"/>
      <c r="Z8" s="221"/>
      <c r="AA8" s="221"/>
      <c r="AB8" s="221"/>
      <c r="AC8" s="213"/>
    </row>
    <row r="9" spans="1:29" ht="17.25" customHeight="1">
      <c r="A9" s="250"/>
      <c r="B9" s="251">
        <v>38</v>
      </c>
      <c r="C9" s="252">
        <v>4</v>
      </c>
      <c r="D9" s="252">
        <v>9</v>
      </c>
      <c r="E9" s="252">
        <v>7</v>
      </c>
      <c r="F9" s="253">
        <v>9</v>
      </c>
      <c r="G9" s="254">
        <v>6</v>
      </c>
      <c r="H9" s="254">
        <v>0</v>
      </c>
      <c r="I9" s="255">
        <v>7</v>
      </c>
      <c r="J9" s="234">
        <v>2</v>
      </c>
      <c r="K9" s="256">
        <v>6</v>
      </c>
      <c r="L9" s="257">
        <v>1</v>
      </c>
      <c r="M9" s="257">
        <v>2</v>
      </c>
      <c r="N9" s="256">
        <v>1</v>
      </c>
      <c r="O9" s="258"/>
      <c r="P9" s="259"/>
      <c r="Q9" s="258"/>
      <c r="R9" s="260" t="s">
        <v>144</v>
      </c>
      <c r="S9" s="258"/>
      <c r="T9" s="261"/>
      <c r="U9" s="258"/>
      <c r="V9" s="261">
        <v>50</v>
      </c>
      <c r="W9" s="258"/>
      <c r="X9" s="261"/>
      <c r="Y9" s="258"/>
      <c r="Z9" s="261"/>
      <c r="AA9" s="258"/>
      <c r="AB9" s="258">
        <f>T9+V9+X9</f>
        <v>50</v>
      </c>
      <c r="AC9" s="213"/>
    </row>
    <row r="10" spans="1:29" ht="17.25" customHeight="1">
      <c r="A10" s="250"/>
      <c r="B10" s="251"/>
      <c r="C10" s="251"/>
      <c r="D10" s="251"/>
      <c r="E10" s="251"/>
      <c r="F10" s="255"/>
      <c r="G10" s="254"/>
      <c r="H10" s="254"/>
      <c r="I10" s="255"/>
      <c r="J10" s="234"/>
      <c r="K10" s="262"/>
      <c r="L10" s="257"/>
      <c r="M10" s="257"/>
      <c r="N10" s="262">
        <v>2</v>
      </c>
      <c r="O10" s="258"/>
      <c r="P10" s="259"/>
      <c r="Q10" s="258"/>
      <c r="R10" s="260" t="s">
        <v>145</v>
      </c>
      <c r="S10" s="258"/>
      <c r="T10" s="263"/>
      <c r="U10" s="258"/>
      <c r="V10" s="263">
        <v>50</v>
      </c>
      <c r="W10" s="258"/>
      <c r="X10" s="263"/>
      <c r="Y10" s="258"/>
      <c r="Z10" s="263"/>
      <c r="AA10" s="258"/>
      <c r="AB10" s="258">
        <f aca="true" t="shared" si="0" ref="AB10:AB15">T10+V10+X10</f>
        <v>50</v>
      </c>
      <c r="AC10" s="213"/>
    </row>
    <row r="11" spans="1:29" ht="17.25" customHeight="1">
      <c r="A11" s="250"/>
      <c r="B11" s="251">
        <v>38</v>
      </c>
      <c r="C11" s="252">
        <v>4</v>
      </c>
      <c r="D11" s="252">
        <v>9</v>
      </c>
      <c r="E11" s="252">
        <v>4</v>
      </c>
      <c r="F11" s="253">
        <v>9</v>
      </c>
      <c r="G11" s="254">
        <v>6</v>
      </c>
      <c r="H11" s="254">
        <v>0</v>
      </c>
      <c r="I11" s="255">
        <v>7</v>
      </c>
      <c r="J11" s="234">
        <v>2</v>
      </c>
      <c r="K11" s="262">
        <v>6</v>
      </c>
      <c r="L11" s="257">
        <v>1</v>
      </c>
      <c r="M11" s="257">
        <v>2</v>
      </c>
      <c r="N11" s="256">
        <v>1</v>
      </c>
      <c r="O11" s="258"/>
      <c r="P11" s="259"/>
      <c r="Q11" s="258"/>
      <c r="R11" s="260" t="s">
        <v>144</v>
      </c>
      <c r="S11" s="258"/>
      <c r="T11" s="263"/>
      <c r="U11" s="258"/>
      <c r="V11" s="263">
        <v>48</v>
      </c>
      <c r="W11" s="258"/>
      <c r="X11" s="263"/>
      <c r="Y11" s="258"/>
      <c r="Z11" s="263"/>
      <c r="AA11" s="258"/>
      <c r="AB11" s="258">
        <f t="shared" si="0"/>
        <v>48</v>
      </c>
      <c r="AC11" s="213"/>
    </row>
    <row r="12" spans="1:29" ht="17.25" customHeight="1">
      <c r="A12" s="250"/>
      <c r="B12" s="251"/>
      <c r="C12" s="251"/>
      <c r="D12" s="251"/>
      <c r="E12" s="251"/>
      <c r="F12" s="255"/>
      <c r="G12" s="254"/>
      <c r="H12" s="254"/>
      <c r="I12" s="255"/>
      <c r="J12" s="234"/>
      <c r="K12" s="262"/>
      <c r="L12" s="257"/>
      <c r="M12" s="257"/>
      <c r="N12" s="262">
        <v>2</v>
      </c>
      <c r="O12" s="258"/>
      <c r="P12" s="259"/>
      <c r="Q12" s="258"/>
      <c r="R12" s="260" t="s">
        <v>145</v>
      </c>
      <c r="S12" s="258"/>
      <c r="T12" s="263"/>
      <c r="U12" s="258"/>
      <c r="V12" s="263">
        <v>50</v>
      </c>
      <c r="W12" s="258"/>
      <c r="X12" s="263"/>
      <c r="Y12" s="258"/>
      <c r="Z12" s="263"/>
      <c r="AA12" s="258"/>
      <c r="AB12" s="258">
        <f t="shared" si="0"/>
        <v>50</v>
      </c>
      <c r="AC12" s="213"/>
    </row>
    <row r="13" spans="1:29" ht="17.25" customHeight="1">
      <c r="A13" s="250"/>
      <c r="B13" s="251"/>
      <c r="C13" s="251"/>
      <c r="D13" s="251"/>
      <c r="E13" s="251"/>
      <c r="F13" s="255"/>
      <c r="G13" s="254"/>
      <c r="H13" s="254"/>
      <c r="I13" s="255"/>
      <c r="J13" s="234"/>
      <c r="K13" s="262"/>
      <c r="L13" s="257"/>
      <c r="M13" s="257"/>
      <c r="N13" s="262">
        <v>4</v>
      </c>
      <c r="O13" s="258"/>
      <c r="P13" s="259"/>
      <c r="Q13" s="258"/>
      <c r="R13" s="260" t="s">
        <v>48</v>
      </c>
      <c r="S13" s="258"/>
      <c r="T13" s="263"/>
      <c r="U13" s="258"/>
      <c r="V13" s="263">
        <v>0</v>
      </c>
      <c r="W13" s="258"/>
      <c r="X13" s="263"/>
      <c r="Y13" s="258"/>
      <c r="Z13" s="263"/>
      <c r="AA13" s="258"/>
      <c r="AB13" s="258">
        <f t="shared" si="0"/>
        <v>0</v>
      </c>
      <c r="AC13" s="213"/>
    </row>
    <row r="14" spans="1:29" ht="17.25" customHeight="1">
      <c r="A14" s="250"/>
      <c r="B14" s="251"/>
      <c r="C14" s="251"/>
      <c r="D14" s="251"/>
      <c r="E14" s="251"/>
      <c r="F14" s="255"/>
      <c r="G14" s="254"/>
      <c r="H14" s="254"/>
      <c r="I14" s="255"/>
      <c r="J14" s="234"/>
      <c r="K14" s="262"/>
      <c r="L14" s="257"/>
      <c r="M14" s="257"/>
      <c r="N14" s="262">
        <v>5</v>
      </c>
      <c r="O14" s="258"/>
      <c r="P14" s="259"/>
      <c r="Q14" s="258"/>
      <c r="R14" s="260" t="s">
        <v>148</v>
      </c>
      <c r="S14" s="258"/>
      <c r="T14" s="263"/>
      <c r="U14" s="258"/>
      <c r="V14" s="263">
        <v>200</v>
      </c>
      <c r="W14" s="258"/>
      <c r="X14" s="263"/>
      <c r="Y14" s="258"/>
      <c r="Z14" s="263"/>
      <c r="AA14" s="258"/>
      <c r="AB14" s="258">
        <f>T14+V14+X14</f>
        <v>200</v>
      </c>
      <c r="AC14" s="213"/>
    </row>
    <row r="15" spans="1:29" ht="17.25" customHeight="1">
      <c r="A15" s="250"/>
      <c r="B15" s="251"/>
      <c r="C15" s="251"/>
      <c r="D15" s="251"/>
      <c r="E15" s="251"/>
      <c r="F15" s="255"/>
      <c r="G15" s="254"/>
      <c r="H15" s="254"/>
      <c r="I15" s="255"/>
      <c r="J15" s="234"/>
      <c r="K15" s="256">
        <v>6</v>
      </c>
      <c r="L15" s="257">
        <v>1</v>
      </c>
      <c r="M15" s="257">
        <v>3</v>
      </c>
      <c r="N15" s="256">
        <v>1</v>
      </c>
      <c r="O15" s="258"/>
      <c r="P15" s="259"/>
      <c r="Q15" s="258"/>
      <c r="R15" s="260" t="s">
        <v>146</v>
      </c>
      <c r="S15" s="258"/>
      <c r="T15" s="263"/>
      <c r="U15" s="258"/>
      <c r="V15" s="263">
        <v>0</v>
      </c>
      <c r="W15" s="258"/>
      <c r="X15" s="263"/>
      <c r="Y15" s="258"/>
      <c r="Z15" s="263"/>
      <c r="AA15" s="258"/>
      <c r="AB15" s="258">
        <f t="shared" si="0"/>
        <v>0</v>
      </c>
      <c r="AC15" s="213"/>
    </row>
    <row r="16" spans="1:29" ht="17.25" customHeight="1">
      <c r="A16" s="264"/>
      <c r="B16" s="265"/>
      <c r="C16" s="265"/>
      <c r="D16" s="265"/>
      <c r="E16" s="265"/>
      <c r="F16" s="255"/>
      <c r="G16" s="254"/>
      <c r="H16" s="254"/>
      <c r="I16" s="255"/>
      <c r="J16" s="234"/>
      <c r="K16" s="262"/>
      <c r="L16" s="257"/>
      <c r="M16" s="257"/>
      <c r="N16" s="262"/>
      <c r="P16" s="249"/>
      <c r="R16" s="266"/>
      <c r="T16" s="221"/>
      <c r="V16" s="221"/>
      <c r="X16" s="221"/>
      <c r="Z16" s="221"/>
      <c r="AA16" s="221"/>
      <c r="AB16" s="221"/>
      <c r="AC16" s="213"/>
    </row>
    <row r="17" spans="2:29" ht="17.25" customHeight="1">
      <c r="B17" s="267"/>
      <c r="C17" s="267"/>
      <c r="D17" s="267"/>
      <c r="E17" s="267"/>
      <c r="F17" s="267"/>
      <c r="G17" s="268"/>
      <c r="H17" s="268"/>
      <c r="I17" s="267"/>
      <c r="J17" s="268"/>
      <c r="K17" s="267"/>
      <c r="L17" s="268"/>
      <c r="M17" s="268"/>
      <c r="N17" s="267" t="s">
        <v>65</v>
      </c>
      <c r="O17" s="269"/>
      <c r="P17" s="268"/>
      <c r="Q17" s="269"/>
      <c r="R17" s="270" t="s">
        <v>147</v>
      </c>
      <c r="S17" s="269"/>
      <c r="T17" s="271">
        <v>0</v>
      </c>
      <c r="U17" s="269"/>
      <c r="V17" s="271">
        <f>SUM(V9:V16)</f>
        <v>398</v>
      </c>
      <c r="W17" s="269"/>
      <c r="X17" s="271">
        <v>0</v>
      </c>
      <c r="Y17" s="269"/>
      <c r="Z17" s="271">
        <v>0</v>
      </c>
      <c r="AA17" s="269"/>
      <c r="AB17" s="271"/>
      <c r="AC17" s="213"/>
    </row>
    <row r="18" spans="2:29" ht="17.25" customHeight="1">
      <c r="B18" s="265"/>
      <c r="C18" s="265"/>
      <c r="D18" s="265"/>
      <c r="E18" s="265"/>
      <c r="F18" s="255"/>
      <c r="G18" s="254"/>
      <c r="H18" s="254"/>
      <c r="I18" s="255"/>
      <c r="J18" s="234"/>
      <c r="K18" s="262"/>
      <c r="L18" s="257"/>
      <c r="M18" s="257"/>
      <c r="N18" s="262"/>
      <c r="P18" s="237"/>
      <c r="R18" s="222"/>
      <c r="T18" s="221"/>
      <c r="V18" s="221"/>
      <c r="X18" s="221"/>
      <c r="Z18" s="221"/>
      <c r="AA18" s="221"/>
      <c r="AB18" s="221"/>
      <c r="AC18" s="213"/>
    </row>
    <row r="19" spans="1:29" ht="17.25" customHeight="1">
      <c r="A19" s="250"/>
      <c r="B19" s="251">
        <v>38</v>
      </c>
      <c r="C19" s="252">
        <v>4</v>
      </c>
      <c r="D19" s="252">
        <v>9</v>
      </c>
      <c r="E19" s="252">
        <v>8</v>
      </c>
      <c r="F19" s="253">
        <v>9</v>
      </c>
      <c r="G19" s="254">
        <v>6</v>
      </c>
      <c r="H19" s="254">
        <v>0</v>
      </c>
      <c r="I19" s="255">
        <v>7</v>
      </c>
      <c r="J19" s="234">
        <v>2</v>
      </c>
      <c r="K19" s="256">
        <v>6</v>
      </c>
      <c r="L19" s="257">
        <v>1</v>
      </c>
      <c r="M19" s="257">
        <v>2</v>
      </c>
      <c r="N19" s="256">
        <v>1</v>
      </c>
      <c r="O19" s="258"/>
      <c r="P19" s="259"/>
      <c r="Q19" s="258"/>
      <c r="R19" s="260" t="s">
        <v>144</v>
      </c>
      <c r="S19" s="258"/>
      <c r="T19" s="261"/>
      <c r="U19" s="258"/>
      <c r="V19" s="261">
        <v>0</v>
      </c>
      <c r="W19" s="258"/>
      <c r="X19" s="261"/>
      <c r="Y19" s="258"/>
      <c r="Z19" s="261"/>
      <c r="AA19" s="258"/>
      <c r="AB19" s="258">
        <f>T19+V19+X19</f>
        <v>0</v>
      </c>
      <c r="AC19" s="213"/>
    </row>
    <row r="20" spans="1:29" ht="17.25" customHeight="1">
      <c r="A20" s="250"/>
      <c r="B20" s="251"/>
      <c r="C20" s="251"/>
      <c r="D20" s="251"/>
      <c r="E20" s="251"/>
      <c r="F20" s="255"/>
      <c r="G20" s="254"/>
      <c r="H20" s="254"/>
      <c r="I20" s="255"/>
      <c r="J20" s="234"/>
      <c r="K20" s="262"/>
      <c r="L20" s="257"/>
      <c r="M20" s="257"/>
      <c r="N20" s="262">
        <v>2</v>
      </c>
      <c r="O20" s="258"/>
      <c r="P20" s="259"/>
      <c r="Q20" s="258"/>
      <c r="R20" s="260" t="s">
        <v>145</v>
      </c>
      <c r="S20" s="258"/>
      <c r="T20" s="263"/>
      <c r="U20" s="258"/>
      <c r="V20" s="263">
        <v>150</v>
      </c>
      <c r="W20" s="258"/>
      <c r="X20" s="263"/>
      <c r="Y20" s="258"/>
      <c r="Z20" s="263"/>
      <c r="AA20" s="258"/>
      <c r="AB20" s="258">
        <f>T20+V20+X20</f>
        <v>150</v>
      </c>
      <c r="AC20" s="213"/>
    </row>
    <row r="21" spans="1:29" ht="17.25" customHeight="1">
      <c r="A21" s="250"/>
      <c r="B21" s="251"/>
      <c r="C21" s="251"/>
      <c r="D21" s="251"/>
      <c r="E21" s="251"/>
      <c r="F21" s="255"/>
      <c r="G21" s="254"/>
      <c r="H21" s="254"/>
      <c r="I21" s="255"/>
      <c r="J21" s="234"/>
      <c r="K21" s="262"/>
      <c r="L21" s="257">
        <v>3</v>
      </c>
      <c r="M21" s="257">
        <v>1</v>
      </c>
      <c r="N21" s="262">
        <v>1</v>
      </c>
      <c r="O21" s="258"/>
      <c r="P21" s="259"/>
      <c r="Q21" s="258"/>
      <c r="R21" s="260" t="s">
        <v>82</v>
      </c>
      <c r="S21" s="258"/>
      <c r="T21" s="263"/>
      <c r="U21" s="258"/>
      <c r="V21" s="263">
        <v>200</v>
      </c>
      <c r="W21" s="258"/>
      <c r="X21" s="263"/>
      <c r="Y21" s="258"/>
      <c r="Z21" s="263"/>
      <c r="AA21" s="258"/>
      <c r="AB21" s="258">
        <f>T21+V21+X21</f>
        <v>200</v>
      </c>
      <c r="AC21" s="213"/>
    </row>
    <row r="22" spans="1:29" ht="17.25" customHeight="1">
      <c r="A22" s="250"/>
      <c r="B22" s="251"/>
      <c r="C22" s="251"/>
      <c r="D22" s="251"/>
      <c r="E22" s="251"/>
      <c r="F22" s="255"/>
      <c r="G22" s="254"/>
      <c r="H22" s="254"/>
      <c r="I22" s="255"/>
      <c r="J22" s="234"/>
      <c r="K22" s="262"/>
      <c r="L22" s="257"/>
      <c r="M22" s="257"/>
      <c r="N22" s="262"/>
      <c r="O22" s="258"/>
      <c r="P22" s="272"/>
      <c r="Q22" s="258"/>
      <c r="R22" s="260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13"/>
    </row>
    <row r="23" spans="2:29" ht="17.25" customHeight="1">
      <c r="B23" s="267"/>
      <c r="C23" s="267"/>
      <c r="D23" s="267"/>
      <c r="E23" s="267"/>
      <c r="F23" s="267"/>
      <c r="G23" s="268"/>
      <c r="H23" s="268"/>
      <c r="I23" s="267"/>
      <c r="J23" s="268"/>
      <c r="K23" s="267"/>
      <c r="L23" s="268"/>
      <c r="M23" s="268"/>
      <c r="N23" s="267" t="s">
        <v>65</v>
      </c>
      <c r="O23" s="269"/>
      <c r="P23" s="268"/>
      <c r="Q23" s="269"/>
      <c r="R23" s="270" t="s">
        <v>26</v>
      </c>
      <c r="S23" s="269"/>
      <c r="T23" s="271">
        <v>0</v>
      </c>
      <c r="U23" s="269"/>
      <c r="V23" s="271">
        <f>SUM(V19:V21)</f>
        <v>350</v>
      </c>
      <c r="W23" s="269"/>
      <c r="X23" s="271">
        <v>0</v>
      </c>
      <c r="Y23" s="269"/>
      <c r="Z23" s="271">
        <v>0</v>
      </c>
      <c r="AA23" s="269"/>
      <c r="AB23" s="271"/>
      <c r="AC23" s="213"/>
    </row>
    <row r="24" spans="1:29" ht="17.25" customHeight="1">
      <c r="A24" s="264"/>
      <c r="B24" s="265"/>
      <c r="C24" s="265"/>
      <c r="D24" s="265"/>
      <c r="E24" s="265"/>
      <c r="F24" s="255"/>
      <c r="G24" s="254"/>
      <c r="H24" s="254"/>
      <c r="I24" s="255"/>
      <c r="J24" s="234"/>
      <c r="K24" s="262"/>
      <c r="L24" s="257"/>
      <c r="M24" s="257"/>
      <c r="N24" s="262"/>
      <c r="O24" s="269"/>
      <c r="P24" s="237"/>
      <c r="Q24" s="269"/>
      <c r="R24" s="281"/>
      <c r="S24" s="269"/>
      <c r="T24" s="221"/>
      <c r="V24" s="269"/>
      <c r="W24" s="269"/>
      <c r="X24" s="269"/>
      <c r="Z24" s="269"/>
      <c r="AA24" s="221"/>
      <c r="AB24" s="221"/>
      <c r="AC24" s="213"/>
    </row>
    <row r="25" spans="1:29" ht="17.25" customHeight="1">
      <c r="A25" s="250"/>
      <c r="B25" s="251">
        <v>38</v>
      </c>
      <c r="C25" s="252">
        <v>4</v>
      </c>
      <c r="D25" s="252">
        <v>9</v>
      </c>
      <c r="E25" s="252">
        <v>6</v>
      </c>
      <c r="F25" s="253">
        <v>8</v>
      </c>
      <c r="G25" s="254">
        <v>2</v>
      </c>
      <c r="H25" s="254">
        <v>0</v>
      </c>
      <c r="I25" s="255">
        <v>0</v>
      </c>
      <c r="J25" s="234">
        <v>2</v>
      </c>
      <c r="K25" s="256">
        <v>6</v>
      </c>
      <c r="L25" s="257">
        <v>1</v>
      </c>
      <c r="M25" s="257">
        <v>6</v>
      </c>
      <c r="N25" s="256">
        <v>1</v>
      </c>
      <c r="O25" s="258"/>
      <c r="P25" s="259"/>
      <c r="Q25" s="258"/>
      <c r="R25" s="260" t="s">
        <v>42</v>
      </c>
      <c r="S25" s="258"/>
      <c r="T25" s="261">
        <v>500</v>
      </c>
      <c r="U25" s="258"/>
      <c r="V25" s="261">
        <v>0</v>
      </c>
      <c r="W25" s="258"/>
      <c r="X25" s="261"/>
      <c r="Y25" s="258"/>
      <c r="Z25" s="261"/>
      <c r="AA25" s="258"/>
      <c r="AB25" s="258">
        <f>T25+V25+X25</f>
        <v>500</v>
      </c>
      <c r="AC25" s="213"/>
    </row>
    <row r="26" spans="1:29" ht="17.25" customHeight="1">
      <c r="A26" s="282"/>
      <c r="B26" s="251">
        <v>38</v>
      </c>
      <c r="C26" s="252">
        <v>4</v>
      </c>
      <c r="D26" s="252">
        <v>9</v>
      </c>
      <c r="E26" s="252">
        <v>6</v>
      </c>
      <c r="F26" s="253">
        <v>9</v>
      </c>
      <c r="G26" s="254">
        <v>6</v>
      </c>
      <c r="H26" s="254">
        <v>0</v>
      </c>
      <c r="I26" s="255">
        <v>7</v>
      </c>
      <c r="J26" s="234">
        <v>2</v>
      </c>
      <c r="K26" s="256">
        <v>6</v>
      </c>
      <c r="L26" s="257">
        <v>1</v>
      </c>
      <c r="M26" s="257">
        <v>6</v>
      </c>
      <c r="N26" s="256">
        <v>3</v>
      </c>
      <c r="O26" s="258"/>
      <c r="P26" s="259"/>
      <c r="Q26" s="258"/>
      <c r="R26" s="260" t="s">
        <v>43</v>
      </c>
      <c r="S26" s="258"/>
      <c r="T26" s="261"/>
      <c r="U26" s="258"/>
      <c r="V26" s="261">
        <v>1500</v>
      </c>
      <c r="W26" s="258"/>
      <c r="X26" s="261"/>
      <c r="Y26" s="258"/>
      <c r="Z26" s="261"/>
      <c r="AA26" s="258"/>
      <c r="AB26" s="258">
        <f>T26+V26+X26</f>
        <v>1500</v>
      </c>
      <c r="AC26" s="213"/>
    </row>
    <row r="27" spans="1:29" ht="17.25" customHeight="1">
      <c r="A27" s="250"/>
      <c r="B27" s="265"/>
      <c r="C27" s="265"/>
      <c r="D27" s="265"/>
      <c r="E27" s="265"/>
      <c r="F27" s="255"/>
      <c r="G27" s="254"/>
      <c r="H27" s="254"/>
      <c r="I27" s="255"/>
      <c r="J27" s="234"/>
      <c r="K27" s="262"/>
      <c r="L27" s="257"/>
      <c r="M27" s="257"/>
      <c r="N27" s="262"/>
      <c r="P27" s="237"/>
      <c r="R27" s="266"/>
      <c r="T27" s="222"/>
      <c r="U27" s="222"/>
      <c r="V27" s="221"/>
      <c r="X27" s="221"/>
      <c r="Y27" s="222"/>
      <c r="Z27" s="221"/>
      <c r="AA27" s="222"/>
      <c r="AB27" s="221"/>
      <c r="AC27" s="213"/>
    </row>
    <row r="28" spans="1:29" ht="17.25" customHeight="1">
      <c r="A28" s="264"/>
      <c r="B28" s="274"/>
      <c r="C28" s="274"/>
      <c r="D28" s="274"/>
      <c r="E28" s="274"/>
      <c r="F28" s="275"/>
      <c r="G28" s="276"/>
      <c r="H28" s="276"/>
      <c r="I28" s="275"/>
      <c r="J28" s="277"/>
      <c r="K28" s="278"/>
      <c r="L28" s="279"/>
      <c r="M28" s="279"/>
      <c r="N28" s="278"/>
      <c r="O28" s="269"/>
      <c r="P28" s="268"/>
      <c r="Q28" s="269"/>
      <c r="R28" s="270" t="s">
        <v>67</v>
      </c>
      <c r="S28" s="269"/>
      <c r="T28" s="271">
        <f>SUM(T25:T27)</f>
        <v>500</v>
      </c>
      <c r="V28" s="271">
        <f>SUM(V25:V27)</f>
        <v>1500</v>
      </c>
      <c r="W28" s="269"/>
      <c r="X28" s="271">
        <v>0</v>
      </c>
      <c r="Z28" s="271">
        <v>0</v>
      </c>
      <c r="AA28" s="221"/>
      <c r="AB28" s="280"/>
      <c r="AC28" s="213"/>
    </row>
    <row r="29" spans="1:29" ht="17.25" customHeight="1">
      <c r="A29" s="264"/>
      <c r="B29" s="265"/>
      <c r="C29" s="265"/>
      <c r="D29" s="265"/>
      <c r="E29" s="265"/>
      <c r="F29" s="255"/>
      <c r="G29" s="254"/>
      <c r="H29" s="254"/>
      <c r="I29" s="255"/>
      <c r="J29" s="234"/>
      <c r="K29" s="262"/>
      <c r="L29" s="257"/>
      <c r="M29" s="257"/>
      <c r="N29" s="262"/>
      <c r="O29" s="269"/>
      <c r="P29" s="237"/>
      <c r="Q29" s="269"/>
      <c r="R29" s="281"/>
      <c r="S29" s="269"/>
      <c r="T29" s="281"/>
      <c r="U29" s="281"/>
      <c r="V29" s="269"/>
      <c r="W29" s="269"/>
      <c r="X29" s="269"/>
      <c r="Y29" s="281"/>
      <c r="Z29" s="269"/>
      <c r="AA29" s="281"/>
      <c r="AB29" s="221"/>
      <c r="AC29" s="213"/>
    </row>
    <row r="30" spans="1:29" ht="17.25" customHeight="1">
      <c r="A30" s="250"/>
      <c r="B30" s="251">
        <v>38</v>
      </c>
      <c r="C30" s="252">
        <v>4</v>
      </c>
      <c r="D30" s="252">
        <v>9</v>
      </c>
      <c r="E30" s="252">
        <v>9</v>
      </c>
      <c r="F30" s="253">
        <v>9</v>
      </c>
      <c r="G30" s="254">
        <v>6</v>
      </c>
      <c r="H30" s="254">
        <v>0</v>
      </c>
      <c r="I30" s="255">
        <v>7</v>
      </c>
      <c r="J30" s="234">
        <v>2</v>
      </c>
      <c r="K30" s="256">
        <v>6</v>
      </c>
      <c r="L30" s="257">
        <v>7</v>
      </c>
      <c r="M30" s="257">
        <v>7</v>
      </c>
      <c r="N30" s="256">
        <v>90</v>
      </c>
      <c r="O30" s="258"/>
      <c r="P30" s="259"/>
      <c r="Q30" s="258"/>
      <c r="R30" s="260" t="s">
        <v>45</v>
      </c>
      <c r="S30" s="258"/>
      <c r="T30" s="261"/>
      <c r="U30" s="258"/>
      <c r="V30" s="261">
        <v>1200</v>
      </c>
      <c r="W30" s="258"/>
      <c r="X30" s="261"/>
      <c r="Y30" s="258"/>
      <c r="Z30" s="261"/>
      <c r="AA30" s="258"/>
      <c r="AB30" s="258">
        <f>T30+V30+X30</f>
        <v>1200</v>
      </c>
      <c r="AC30" s="213"/>
    </row>
    <row r="31" spans="1:29" ht="17.25" customHeight="1">
      <c r="A31" s="250"/>
      <c r="B31" s="251"/>
      <c r="C31" s="252"/>
      <c r="D31" s="252"/>
      <c r="E31" s="252"/>
      <c r="F31" s="253"/>
      <c r="G31" s="254"/>
      <c r="H31" s="254"/>
      <c r="I31" s="255"/>
      <c r="J31" s="234"/>
      <c r="K31" s="256"/>
      <c r="L31" s="257"/>
      <c r="M31" s="257"/>
      <c r="N31" s="262"/>
      <c r="O31" s="258"/>
      <c r="P31" s="259"/>
      <c r="Q31" s="258"/>
      <c r="R31" s="260"/>
      <c r="S31" s="258"/>
      <c r="T31" s="261"/>
      <c r="U31" s="258"/>
      <c r="V31" s="261"/>
      <c r="W31" s="258"/>
      <c r="X31" s="261">
        <v>0</v>
      </c>
      <c r="Y31" s="258"/>
      <c r="Z31" s="261">
        <v>0</v>
      </c>
      <c r="AA31" s="258"/>
      <c r="AB31" s="258">
        <f>T31+V31+X31</f>
        <v>0</v>
      </c>
      <c r="AC31" s="213"/>
    </row>
    <row r="32" spans="1:29" ht="17.25" customHeight="1">
      <c r="A32" s="250"/>
      <c r="B32" s="265"/>
      <c r="C32" s="265"/>
      <c r="D32" s="265"/>
      <c r="E32" s="265"/>
      <c r="F32" s="255"/>
      <c r="G32" s="254"/>
      <c r="H32" s="254"/>
      <c r="I32" s="255"/>
      <c r="J32" s="234"/>
      <c r="K32" s="262"/>
      <c r="L32" s="257"/>
      <c r="M32" s="257"/>
      <c r="N32" s="262"/>
      <c r="O32" s="222"/>
      <c r="P32" s="249"/>
      <c r="Q32" s="222"/>
      <c r="R32" s="266"/>
      <c r="S32" s="222"/>
      <c r="T32" s="221"/>
      <c r="V32" s="222"/>
      <c r="W32" s="222"/>
      <c r="X32" s="222"/>
      <c r="Z32" s="222"/>
      <c r="AA32" s="221"/>
      <c r="AB32" s="221"/>
      <c r="AC32" s="213"/>
    </row>
    <row r="33" spans="1:29" ht="17.25" customHeight="1">
      <c r="A33" s="264"/>
      <c r="B33" s="274"/>
      <c r="C33" s="274"/>
      <c r="D33" s="274"/>
      <c r="E33" s="274"/>
      <c r="F33" s="275"/>
      <c r="G33" s="276"/>
      <c r="H33" s="276"/>
      <c r="I33" s="275"/>
      <c r="J33" s="277"/>
      <c r="K33" s="278"/>
      <c r="L33" s="279"/>
      <c r="M33" s="279"/>
      <c r="N33" s="278"/>
      <c r="O33" s="269"/>
      <c r="P33" s="268"/>
      <c r="Q33" s="269"/>
      <c r="R33" s="270" t="s">
        <v>3</v>
      </c>
      <c r="S33" s="269"/>
      <c r="T33" s="271">
        <f>SUM(T30:T32)</f>
        <v>0</v>
      </c>
      <c r="V33" s="271">
        <f>SUM(V30:V32)</f>
        <v>1200</v>
      </c>
      <c r="W33" s="269"/>
      <c r="X33" s="271">
        <f>SUM(X31:X32)</f>
        <v>0</v>
      </c>
      <c r="Z33" s="271">
        <f>SUM(Z31:Z32)</f>
        <v>0</v>
      </c>
      <c r="AA33" s="221"/>
      <c r="AB33" s="280"/>
      <c r="AC33" s="213"/>
    </row>
    <row r="34" spans="1:29" ht="17.25" customHeight="1">
      <c r="A34" s="264"/>
      <c r="B34" s="265"/>
      <c r="C34" s="265"/>
      <c r="D34" s="265"/>
      <c r="E34" s="265"/>
      <c r="F34" s="255"/>
      <c r="G34" s="254"/>
      <c r="H34" s="254"/>
      <c r="I34" s="255"/>
      <c r="J34" s="234"/>
      <c r="K34" s="262"/>
      <c r="L34" s="257"/>
      <c r="M34" s="257"/>
      <c r="N34" s="262"/>
      <c r="P34" s="249"/>
      <c r="R34" s="266"/>
      <c r="T34" s="221"/>
      <c r="V34" s="221"/>
      <c r="X34" s="221"/>
      <c r="Z34" s="221"/>
      <c r="AA34" s="221"/>
      <c r="AB34" s="221"/>
      <c r="AC34" s="213"/>
    </row>
    <row r="35" spans="1:29" ht="17.25" customHeight="1" hidden="1">
      <c r="A35" s="250"/>
      <c r="B35" s="251">
        <v>38</v>
      </c>
      <c r="C35" s="252">
        <v>4</v>
      </c>
      <c r="D35" s="252">
        <v>2</v>
      </c>
      <c r="E35" s="252">
        <v>11</v>
      </c>
      <c r="F35" s="253">
        <v>9</v>
      </c>
      <c r="G35" s="254">
        <v>4</v>
      </c>
      <c r="H35" s="254">
        <v>1</v>
      </c>
      <c r="I35" s="255">
        <v>0</v>
      </c>
      <c r="J35" s="234">
        <v>2</v>
      </c>
      <c r="K35" s="256">
        <v>6</v>
      </c>
      <c r="L35" s="257">
        <v>1</v>
      </c>
      <c r="M35" s="257">
        <v>4</v>
      </c>
      <c r="N35" s="256">
        <v>1</v>
      </c>
      <c r="O35" s="258"/>
      <c r="P35" s="259"/>
      <c r="Q35" s="258"/>
      <c r="R35" s="260" t="s">
        <v>151</v>
      </c>
      <c r="S35" s="258"/>
      <c r="T35" s="261">
        <v>0</v>
      </c>
      <c r="U35" s="258"/>
      <c r="V35" s="261"/>
      <c r="W35" s="258"/>
      <c r="X35" s="261"/>
      <c r="Y35" s="258"/>
      <c r="Z35" s="261"/>
      <c r="AA35" s="258"/>
      <c r="AB35" s="258">
        <f>T35+V35+Z35</f>
        <v>0</v>
      </c>
      <c r="AC35" s="213"/>
    </row>
    <row r="36" spans="1:29" ht="17.25" customHeight="1" hidden="1">
      <c r="A36" s="250"/>
      <c r="B36" s="265"/>
      <c r="C36" s="273"/>
      <c r="D36" s="273"/>
      <c r="E36" s="273"/>
      <c r="F36" s="253"/>
      <c r="G36" s="254"/>
      <c r="H36" s="254"/>
      <c r="I36" s="255"/>
      <c r="J36" s="234"/>
      <c r="K36" s="256"/>
      <c r="L36" s="257"/>
      <c r="M36" s="257"/>
      <c r="N36" s="256"/>
      <c r="P36" s="249"/>
      <c r="R36" s="266"/>
      <c r="T36" s="221"/>
      <c r="V36" s="221"/>
      <c r="X36" s="221"/>
      <c r="Z36" s="221"/>
      <c r="AA36" s="221"/>
      <c r="AB36" s="221"/>
      <c r="AC36" s="213"/>
    </row>
    <row r="37" spans="1:29" ht="17.25" customHeight="1" hidden="1">
      <c r="A37" s="264"/>
      <c r="B37" s="274"/>
      <c r="C37" s="274"/>
      <c r="D37" s="274"/>
      <c r="E37" s="274"/>
      <c r="F37" s="275"/>
      <c r="G37" s="276"/>
      <c r="H37" s="276"/>
      <c r="I37" s="275"/>
      <c r="J37" s="277"/>
      <c r="K37" s="278"/>
      <c r="L37" s="279"/>
      <c r="M37" s="279"/>
      <c r="N37" s="278"/>
      <c r="O37" s="269"/>
      <c r="P37" s="268"/>
      <c r="Q37" s="269"/>
      <c r="R37" s="270" t="s">
        <v>93</v>
      </c>
      <c r="S37" s="269"/>
      <c r="T37" s="271">
        <f>SUM(T35:T36)</f>
        <v>0</v>
      </c>
      <c r="U37" s="269"/>
      <c r="V37" s="271">
        <v>0</v>
      </c>
      <c r="W37" s="269"/>
      <c r="X37" s="271">
        <v>0</v>
      </c>
      <c r="Y37" s="269"/>
      <c r="Z37" s="271">
        <v>0</v>
      </c>
      <c r="AA37" s="269"/>
      <c r="AB37" s="280"/>
      <c r="AC37" s="213"/>
    </row>
    <row r="38" spans="1:29" ht="17.25" customHeight="1">
      <c r="A38" s="264"/>
      <c r="B38" s="265"/>
      <c r="C38" s="265"/>
      <c r="D38" s="265"/>
      <c r="E38" s="265"/>
      <c r="F38" s="255"/>
      <c r="G38" s="254"/>
      <c r="H38" s="254"/>
      <c r="I38" s="255"/>
      <c r="J38" s="234"/>
      <c r="K38" s="262"/>
      <c r="L38" s="257"/>
      <c r="M38" s="257"/>
      <c r="N38" s="262"/>
      <c r="O38" s="269"/>
      <c r="P38" s="237"/>
      <c r="Q38" s="269"/>
      <c r="R38" s="326"/>
      <c r="S38" s="269"/>
      <c r="T38" s="269"/>
      <c r="U38" s="269"/>
      <c r="V38" s="269"/>
      <c r="W38" s="269"/>
      <c r="X38" s="269"/>
      <c r="Y38" s="269"/>
      <c r="Z38" s="269"/>
      <c r="AA38" s="269"/>
      <c r="AB38" s="221"/>
      <c r="AC38" s="213"/>
    </row>
    <row r="39" spans="1:29" ht="17.25" customHeight="1" thickBot="1">
      <c r="A39" s="264"/>
      <c r="B39" s="377"/>
      <c r="C39" s="377"/>
      <c r="D39" s="377"/>
      <c r="E39" s="377"/>
      <c r="F39" s="379"/>
      <c r="G39" s="378"/>
      <c r="H39" s="378"/>
      <c r="I39" s="379"/>
      <c r="J39" s="380"/>
      <c r="K39" s="385"/>
      <c r="L39" s="381"/>
      <c r="M39" s="381"/>
      <c r="N39" s="385"/>
      <c r="O39" s="382"/>
      <c r="P39" s="383" t="s">
        <v>222</v>
      </c>
      <c r="Q39" s="382"/>
      <c r="R39" s="384" t="s">
        <v>211</v>
      </c>
      <c r="S39" s="382"/>
      <c r="T39" s="382">
        <f>T17+T23+T28+T33+T37</f>
        <v>500</v>
      </c>
      <c r="U39" s="382"/>
      <c r="V39" s="382">
        <f>V17+V23+V28+V33+V37</f>
        <v>3448</v>
      </c>
      <c r="W39" s="382"/>
      <c r="X39" s="382">
        <f>X17+X23+X28+X33+X37</f>
        <v>0</v>
      </c>
      <c r="Y39" s="382"/>
      <c r="Z39" s="382">
        <f>Z17+Z23+Z28+Z33+Z37</f>
        <v>0</v>
      </c>
      <c r="AA39" s="382"/>
      <c r="AB39" s="382">
        <f>T39+V39+X39</f>
        <v>3948</v>
      </c>
      <c r="AC39" s="213"/>
    </row>
    <row r="40" spans="1:29" ht="17.25" customHeight="1" thickTop="1">
      <c r="A40" s="264"/>
      <c r="B40" s="265"/>
      <c r="C40" s="265"/>
      <c r="D40" s="265"/>
      <c r="E40" s="265"/>
      <c r="F40" s="255"/>
      <c r="G40" s="254"/>
      <c r="H40" s="254"/>
      <c r="I40" s="255"/>
      <c r="J40" s="234"/>
      <c r="K40" s="262"/>
      <c r="L40" s="257"/>
      <c r="M40" s="257"/>
      <c r="N40" s="262"/>
      <c r="O40" s="269"/>
      <c r="P40" s="237"/>
      <c r="Q40" s="269"/>
      <c r="R40" s="281"/>
      <c r="S40" s="269"/>
      <c r="T40" s="221"/>
      <c r="V40" s="269"/>
      <c r="W40" s="269"/>
      <c r="X40" s="269"/>
      <c r="Z40" s="269"/>
      <c r="AA40" s="221"/>
      <c r="AB40" s="221"/>
      <c r="AC40" s="213"/>
    </row>
    <row r="41" spans="1:29" ht="17.25" customHeight="1">
      <c r="A41" s="250"/>
      <c r="B41" s="251">
        <v>38</v>
      </c>
      <c r="C41" s="252">
        <v>4</v>
      </c>
      <c r="D41" s="252">
        <v>9</v>
      </c>
      <c r="E41" s="252">
        <v>9</v>
      </c>
      <c r="F41" s="253">
        <v>9</v>
      </c>
      <c r="G41" s="254">
        <v>6</v>
      </c>
      <c r="H41" s="254">
        <v>0</v>
      </c>
      <c r="I41" s="255">
        <v>7</v>
      </c>
      <c r="J41" s="234">
        <v>2</v>
      </c>
      <c r="K41" s="256">
        <v>6</v>
      </c>
      <c r="L41" s="257">
        <v>5</v>
      </c>
      <c r="M41" s="257">
        <v>7</v>
      </c>
      <c r="N41" s="256">
        <v>1</v>
      </c>
      <c r="O41" s="258"/>
      <c r="P41" s="259"/>
      <c r="Q41" s="258"/>
      <c r="R41" s="260" t="s">
        <v>44</v>
      </c>
      <c r="S41" s="258"/>
      <c r="T41" s="261"/>
      <c r="U41" s="258"/>
      <c r="V41" s="261">
        <v>1329</v>
      </c>
      <c r="W41" s="258"/>
      <c r="X41" s="261"/>
      <c r="Y41" s="258"/>
      <c r="Z41" s="261"/>
      <c r="AA41" s="258"/>
      <c r="AB41" s="258">
        <f>T41+V41+X41</f>
        <v>1329</v>
      </c>
      <c r="AC41" s="213"/>
    </row>
    <row r="42" spans="1:29" ht="17.25" customHeight="1">
      <c r="A42" s="250"/>
      <c r="B42" s="251">
        <v>38</v>
      </c>
      <c r="C42" s="252">
        <v>4</v>
      </c>
      <c r="D42" s="252">
        <v>9</v>
      </c>
      <c r="E42" s="252">
        <v>9</v>
      </c>
      <c r="F42" s="253">
        <v>9</v>
      </c>
      <c r="G42" s="254">
        <v>4</v>
      </c>
      <c r="H42" s="254">
        <v>1</v>
      </c>
      <c r="I42" s="255">
        <v>0</v>
      </c>
      <c r="J42" s="234">
        <v>2</v>
      </c>
      <c r="K42" s="256">
        <v>6</v>
      </c>
      <c r="L42" s="257">
        <v>5</v>
      </c>
      <c r="M42" s="257">
        <v>7</v>
      </c>
      <c r="N42" s="256">
        <v>1</v>
      </c>
      <c r="O42" s="258"/>
      <c r="P42" s="259"/>
      <c r="Q42" s="258"/>
      <c r="R42" s="260" t="s">
        <v>44</v>
      </c>
      <c r="S42" s="258"/>
      <c r="T42" s="261">
        <v>5171</v>
      </c>
      <c r="U42" s="258"/>
      <c r="V42" s="261"/>
      <c r="W42" s="258"/>
      <c r="X42" s="261"/>
      <c r="Y42" s="258"/>
      <c r="Z42" s="261"/>
      <c r="AA42" s="258"/>
      <c r="AB42" s="258">
        <f>T42+V42+X42</f>
        <v>5171</v>
      </c>
      <c r="AC42" s="213"/>
    </row>
    <row r="43" spans="1:29" ht="17.25" customHeight="1">
      <c r="A43" s="250"/>
      <c r="B43" s="251">
        <v>38</v>
      </c>
      <c r="C43" s="252">
        <v>4</v>
      </c>
      <c r="D43" s="252">
        <v>9</v>
      </c>
      <c r="E43" s="252">
        <v>9</v>
      </c>
      <c r="F43" s="253">
        <v>1</v>
      </c>
      <c r="G43" s="254">
        <v>3</v>
      </c>
      <c r="H43" s="254">
        <v>9</v>
      </c>
      <c r="I43" s="255">
        <v>6</v>
      </c>
      <c r="J43" s="234">
        <v>2</v>
      </c>
      <c r="K43" s="256">
        <v>6</v>
      </c>
      <c r="L43" s="257">
        <v>5</v>
      </c>
      <c r="M43" s="257">
        <v>7</v>
      </c>
      <c r="N43" s="256">
        <v>1</v>
      </c>
      <c r="O43" s="258"/>
      <c r="P43" s="259"/>
      <c r="Q43" s="258"/>
      <c r="R43" s="260" t="s">
        <v>44</v>
      </c>
      <c r="S43" s="258"/>
      <c r="T43" s="261">
        <v>0</v>
      </c>
      <c r="U43" s="258"/>
      <c r="V43" s="261"/>
      <c r="W43" s="258"/>
      <c r="X43" s="261">
        <v>1000</v>
      </c>
      <c r="Y43" s="258"/>
      <c r="Z43" s="331" t="s">
        <v>221</v>
      </c>
      <c r="AA43" s="258"/>
      <c r="AB43" s="258">
        <f>T43+V43+X43</f>
        <v>1000</v>
      </c>
      <c r="AC43" s="213"/>
    </row>
    <row r="44" spans="1:29" ht="17.25" customHeight="1">
      <c r="A44" s="250"/>
      <c r="B44" s="265"/>
      <c r="C44" s="273"/>
      <c r="D44" s="273"/>
      <c r="E44" s="273"/>
      <c r="F44" s="253"/>
      <c r="G44" s="254"/>
      <c r="H44" s="254"/>
      <c r="I44" s="255"/>
      <c r="J44" s="234"/>
      <c r="K44" s="256"/>
      <c r="L44" s="257"/>
      <c r="M44" s="257"/>
      <c r="N44" s="256"/>
      <c r="O44" s="222"/>
      <c r="P44" s="237"/>
      <c r="Q44" s="222"/>
      <c r="R44" s="266"/>
      <c r="S44" s="222"/>
      <c r="T44" s="221"/>
      <c r="V44" s="222"/>
      <c r="W44" s="222"/>
      <c r="X44" s="222"/>
      <c r="Z44" s="222"/>
      <c r="AA44" s="221"/>
      <c r="AB44" s="221"/>
      <c r="AC44" s="213"/>
    </row>
    <row r="45" spans="1:29" ht="17.25" customHeight="1">
      <c r="A45" s="264"/>
      <c r="B45" s="274"/>
      <c r="C45" s="274"/>
      <c r="D45" s="274"/>
      <c r="E45" s="274"/>
      <c r="F45" s="275"/>
      <c r="G45" s="276"/>
      <c r="H45" s="276"/>
      <c r="I45" s="275"/>
      <c r="J45" s="277"/>
      <c r="K45" s="278"/>
      <c r="L45" s="279"/>
      <c r="M45" s="279"/>
      <c r="N45" s="278"/>
      <c r="O45" s="269"/>
      <c r="P45" s="268"/>
      <c r="Q45" s="269"/>
      <c r="R45" s="283" t="s">
        <v>149</v>
      </c>
      <c r="S45" s="269"/>
      <c r="T45" s="284">
        <f>SUM(T42:T44)</f>
        <v>5171</v>
      </c>
      <c r="U45" s="281"/>
      <c r="V45" s="271">
        <f>SUM(V41:V44)</f>
        <v>1329</v>
      </c>
      <c r="W45" s="269"/>
      <c r="X45" s="271">
        <f>SUM(X41:X44)</f>
        <v>1000</v>
      </c>
      <c r="Y45" s="281"/>
      <c r="Z45" s="333" t="s">
        <v>221</v>
      </c>
      <c r="AA45" s="281"/>
      <c r="AB45" s="280"/>
      <c r="AC45" s="213"/>
    </row>
    <row r="46" spans="1:29" ht="17.25" customHeight="1">
      <c r="A46" s="264"/>
      <c r="B46" s="265"/>
      <c r="C46" s="265"/>
      <c r="D46" s="265"/>
      <c r="E46" s="265"/>
      <c r="F46" s="255"/>
      <c r="G46" s="254"/>
      <c r="H46" s="254"/>
      <c r="I46" s="255"/>
      <c r="J46" s="234"/>
      <c r="K46" s="262"/>
      <c r="L46" s="257"/>
      <c r="M46" s="257"/>
      <c r="N46" s="262"/>
      <c r="P46" s="266"/>
      <c r="R46" s="266"/>
      <c r="T46" s="221"/>
      <c r="V46" s="221"/>
      <c r="X46" s="221"/>
      <c r="Z46" s="221"/>
      <c r="AA46" s="221"/>
      <c r="AB46" s="221"/>
      <c r="AC46" s="213"/>
    </row>
    <row r="47" spans="1:29" ht="17.25" customHeight="1">
      <c r="A47" s="250"/>
      <c r="B47" s="251">
        <v>38</v>
      </c>
      <c r="C47" s="252">
        <v>4</v>
      </c>
      <c r="D47" s="252">
        <v>55</v>
      </c>
      <c r="E47" s="252">
        <v>57</v>
      </c>
      <c r="F47" s="253">
        <v>9</v>
      </c>
      <c r="G47" s="254">
        <v>6</v>
      </c>
      <c r="H47" s="254">
        <v>0</v>
      </c>
      <c r="I47" s="255">
        <v>7</v>
      </c>
      <c r="J47" s="234">
        <v>2</v>
      </c>
      <c r="K47" s="256">
        <v>6</v>
      </c>
      <c r="L47" s="257">
        <v>5</v>
      </c>
      <c r="M47" s="257">
        <v>7</v>
      </c>
      <c r="N47" s="256">
        <v>1</v>
      </c>
      <c r="O47" s="258"/>
      <c r="P47" s="259"/>
      <c r="Q47" s="258"/>
      <c r="R47" s="260" t="s">
        <v>44</v>
      </c>
      <c r="S47" s="258"/>
      <c r="T47" s="261"/>
      <c r="U47" s="258"/>
      <c r="V47" s="261">
        <v>0</v>
      </c>
      <c r="W47" s="258"/>
      <c r="X47" s="261"/>
      <c r="Y47" s="258"/>
      <c r="Z47" s="261"/>
      <c r="AA47" s="258"/>
      <c r="AB47" s="258">
        <f>T47+V47+X47</f>
        <v>0</v>
      </c>
      <c r="AC47" s="213"/>
    </row>
    <row r="48" spans="1:29" ht="17.25" customHeight="1">
      <c r="A48" s="250"/>
      <c r="B48" s="265"/>
      <c r="C48" s="273"/>
      <c r="D48" s="273"/>
      <c r="E48" s="273"/>
      <c r="F48" s="253"/>
      <c r="G48" s="254"/>
      <c r="H48" s="254"/>
      <c r="I48" s="255"/>
      <c r="J48" s="234"/>
      <c r="K48" s="256"/>
      <c r="L48" s="257"/>
      <c r="M48" s="257"/>
      <c r="N48" s="256"/>
      <c r="P48" s="249"/>
      <c r="R48" s="266"/>
      <c r="T48" s="221"/>
      <c r="V48" s="221"/>
      <c r="X48" s="221"/>
      <c r="Z48" s="221"/>
      <c r="AA48" s="221"/>
      <c r="AB48" s="221"/>
      <c r="AC48" s="213"/>
    </row>
    <row r="49" spans="1:29" ht="17.25" customHeight="1">
      <c r="A49" s="264"/>
      <c r="B49" s="274"/>
      <c r="C49" s="274"/>
      <c r="D49" s="274"/>
      <c r="E49" s="274"/>
      <c r="F49" s="275"/>
      <c r="G49" s="276"/>
      <c r="H49" s="276"/>
      <c r="I49" s="275"/>
      <c r="J49" s="277"/>
      <c r="K49" s="278"/>
      <c r="L49" s="279"/>
      <c r="M49" s="279"/>
      <c r="N49" s="278"/>
      <c r="O49" s="269"/>
      <c r="P49" s="268"/>
      <c r="Q49" s="269"/>
      <c r="R49" s="270" t="s">
        <v>207</v>
      </c>
      <c r="S49" s="269"/>
      <c r="T49" s="271">
        <v>0</v>
      </c>
      <c r="U49" s="269"/>
      <c r="V49" s="271">
        <f>SUM(V47:V48)</f>
        <v>0</v>
      </c>
      <c r="W49" s="269"/>
      <c r="X49" s="271">
        <v>0</v>
      </c>
      <c r="Y49" s="269"/>
      <c r="Z49" s="271">
        <v>0</v>
      </c>
      <c r="AA49" s="269"/>
      <c r="AB49" s="280"/>
      <c r="AC49" s="213"/>
    </row>
    <row r="50" spans="1:29" ht="17.25" customHeight="1">
      <c r="A50" s="264"/>
      <c r="B50" s="265"/>
      <c r="C50" s="265"/>
      <c r="D50" s="265"/>
      <c r="E50" s="265"/>
      <c r="F50" s="255"/>
      <c r="G50" s="254"/>
      <c r="H50" s="254"/>
      <c r="I50" s="255"/>
      <c r="J50" s="234"/>
      <c r="K50" s="262"/>
      <c r="L50" s="257"/>
      <c r="M50" s="257"/>
      <c r="N50" s="262"/>
      <c r="O50" s="269"/>
      <c r="P50" s="237"/>
      <c r="Q50" s="269"/>
      <c r="R50" s="326"/>
      <c r="S50" s="269"/>
      <c r="T50" s="269"/>
      <c r="U50" s="269"/>
      <c r="V50" s="269"/>
      <c r="W50" s="269"/>
      <c r="X50" s="269"/>
      <c r="Y50" s="269"/>
      <c r="Z50" s="269"/>
      <c r="AA50" s="269"/>
      <c r="AB50" s="221"/>
      <c r="AC50" s="213"/>
    </row>
    <row r="51" spans="1:29" ht="17.25" customHeight="1" thickBot="1">
      <c r="A51" s="264"/>
      <c r="B51" s="377"/>
      <c r="C51" s="377"/>
      <c r="D51" s="377"/>
      <c r="E51" s="377"/>
      <c r="F51" s="379"/>
      <c r="G51" s="378"/>
      <c r="H51" s="378"/>
      <c r="I51" s="379"/>
      <c r="J51" s="380"/>
      <c r="K51" s="385"/>
      <c r="L51" s="381"/>
      <c r="M51" s="381"/>
      <c r="N51" s="385"/>
      <c r="O51" s="382"/>
      <c r="P51" s="383" t="s">
        <v>83</v>
      </c>
      <c r="Q51" s="382"/>
      <c r="R51" s="384" t="s">
        <v>212</v>
      </c>
      <c r="S51" s="382"/>
      <c r="T51" s="382">
        <f>T45+T49</f>
        <v>5171</v>
      </c>
      <c r="U51" s="382"/>
      <c r="V51" s="382">
        <f>V45+V49</f>
        <v>1329</v>
      </c>
      <c r="W51" s="382"/>
      <c r="X51" s="382">
        <f>X45+X49</f>
        <v>1000</v>
      </c>
      <c r="Y51" s="382"/>
      <c r="Z51" s="386" t="s">
        <v>221</v>
      </c>
      <c r="AA51" s="382"/>
      <c r="AB51" s="382">
        <f>T51+V51+X51</f>
        <v>7500</v>
      </c>
      <c r="AC51" s="213"/>
    </row>
    <row r="52" spans="1:29" ht="17.25" customHeight="1" thickTop="1">
      <c r="A52" s="264"/>
      <c r="B52" s="265"/>
      <c r="C52" s="265"/>
      <c r="D52" s="265"/>
      <c r="E52" s="265"/>
      <c r="F52" s="255"/>
      <c r="G52" s="254"/>
      <c r="H52" s="254"/>
      <c r="I52" s="255"/>
      <c r="J52" s="234"/>
      <c r="K52" s="262"/>
      <c r="L52" s="257"/>
      <c r="M52" s="257"/>
      <c r="N52" s="262"/>
      <c r="P52" s="272"/>
      <c r="R52" s="266"/>
      <c r="T52" s="221"/>
      <c r="V52" s="221"/>
      <c r="X52" s="221"/>
      <c r="Z52" s="221"/>
      <c r="AA52" s="221"/>
      <c r="AB52" s="221"/>
      <c r="AC52" s="213"/>
    </row>
    <row r="53" spans="1:29" ht="17.25" customHeight="1">
      <c r="A53" s="250"/>
      <c r="B53" s="251">
        <v>38</v>
      </c>
      <c r="C53" s="252">
        <v>4</v>
      </c>
      <c r="D53" s="252">
        <v>9</v>
      </c>
      <c r="E53" s="252">
        <v>4</v>
      </c>
      <c r="F53" s="253">
        <v>9</v>
      </c>
      <c r="G53" s="254">
        <v>4</v>
      </c>
      <c r="H53" s="254">
        <v>1</v>
      </c>
      <c r="I53" s="255">
        <v>0</v>
      </c>
      <c r="J53" s="234">
        <v>2</v>
      </c>
      <c r="K53" s="256">
        <v>6</v>
      </c>
      <c r="L53" s="257">
        <v>5</v>
      </c>
      <c r="M53" s="257">
        <v>1</v>
      </c>
      <c r="N53" s="256">
        <v>1</v>
      </c>
      <c r="O53" s="258"/>
      <c r="P53" s="259"/>
      <c r="Q53" s="258"/>
      <c r="R53" s="260" t="s">
        <v>41</v>
      </c>
      <c r="S53" s="258"/>
      <c r="T53" s="261">
        <v>50</v>
      </c>
      <c r="U53" s="258"/>
      <c r="V53" s="261"/>
      <c r="W53" s="258"/>
      <c r="X53" s="261"/>
      <c r="Y53" s="258"/>
      <c r="Z53" s="261"/>
      <c r="AA53" s="258"/>
      <c r="AB53" s="258">
        <f>T53+V53+Z53</f>
        <v>50</v>
      </c>
      <c r="AC53" s="213"/>
    </row>
    <row r="54" spans="1:29" ht="17.25" customHeight="1">
      <c r="A54" s="250"/>
      <c r="B54" s="265"/>
      <c r="C54" s="273"/>
      <c r="D54" s="273"/>
      <c r="E54" s="273"/>
      <c r="F54" s="253"/>
      <c r="G54" s="254"/>
      <c r="H54" s="254"/>
      <c r="I54" s="255"/>
      <c r="J54" s="234"/>
      <c r="K54" s="256"/>
      <c r="L54" s="257"/>
      <c r="M54" s="257"/>
      <c r="N54" s="256"/>
      <c r="O54" s="269"/>
      <c r="P54" s="237"/>
      <c r="Q54" s="269"/>
      <c r="R54" s="266"/>
      <c r="S54" s="269"/>
      <c r="T54" s="221"/>
      <c r="V54" s="269"/>
      <c r="W54" s="269"/>
      <c r="X54" s="269"/>
      <c r="Z54" s="269"/>
      <c r="AA54" s="221"/>
      <c r="AB54" s="221"/>
      <c r="AC54" s="213"/>
    </row>
    <row r="55" spans="1:29" ht="17.25" customHeight="1" thickBot="1">
      <c r="A55" s="264"/>
      <c r="B55" s="377"/>
      <c r="C55" s="377"/>
      <c r="D55" s="377"/>
      <c r="E55" s="377"/>
      <c r="F55" s="379"/>
      <c r="G55" s="378"/>
      <c r="H55" s="378"/>
      <c r="I55" s="379"/>
      <c r="J55" s="380"/>
      <c r="K55" s="385"/>
      <c r="L55" s="381"/>
      <c r="M55" s="381"/>
      <c r="N55" s="385"/>
      <c r="O55" s="382"/>
      <c r="P55" s="383" t="s">
        <v>223</v>
      </c>
      <c r="Q55" s="382"/>
      <c r="R55" s="384" t="s">
        <v>33</v>
      </c>
      <c r="S55" s="382"/>
      <c r="T55" s="382">
        <f>SUM(T53:T54)</f>
        <v>50</v>
      </c>
      <c r="U55" s="400"/>
      <c r="V55" s="382">
        <f>SUM(V53:V54)</f>
        <v>0</v>
      </c>
      <c r="W55" s="382"/>
      <c r="X55" s="382">
        <f>SUM(X53:X54)</f>
        <v>0</v>
      </c>
      <c r="Y55" s="400"/>
      <c r="Z55" s="382">
        <f>SUM(Z53:Z54)</f>
        <v>0</v>
      </c>
      <c r="AA55" s="400"/>
      <c r="AB55" s="382">
        <f>SUM(AB53:AB54)</f>
        <v>50</v>
      </c>
      <c r="AC55" s="213"/>
    </row>
    <row r="56" spans="1:29" ht="17.25" customHeight="1" thickTop="1">
      <c r="A56" s="264"/>
      <c r="B56" s="265"/>
      <c r="C56" s="265"/>
      <c r="D56" s="265"/>
      <c r="E56" s="265"/>
      <c r="F56" s="255"/>
      <c r="G56" s="254"/>
      <c r="H56" s="254"/>
      <c r="I56" s="255"/>
      <c r="J56" s="234"/>
      <c r="K56" s="262"/>
      <c r="L56" s="257"/>
      <c r="M56" s="257"/>
      <c r="N56" s="262"/>
      <c r="O56" s="269"/>
      <c r="P56" s="237"/>
      <c r="Q56" s="269"/>
      <c r="R56" s="281"/>
      <c r="S56" s="269"/>
      <c r="T56" s="281"/>
      <c r="U56" s="281"/>
      <c r="V56" s="269"/>
      <c r="W56" s="269"/>
      <c r="X56" s="269"/>
      <c r="Y56" s="281"/>
      <c r="Z56" s="269"/>
      <c r="AA56" s="281"/>
      <c r="AB56" s="221"/>
      <c r="AC56" s="213"/>
    </row>
    <row r="57" spans="1:29" ht="17.25" customHeight="1">
      <c r="A57" s="250"/>
      <c r="B57" s="251">
        <v>38</v>
      </c>
      <c r="C57" s="252">
        <v>4</v>
      </c>
      <c r="D57" s="252">
        <v>9</v>
      </c>
      <c r="E57" s="252">
        <v>9</v>
      </c>
      <c r="F57" s="253">
        <v>9</v>
      </c>
      <c r="G57" s="254">
        <v>6</v>
      </c>
      <c r="H57" s="254">
        <v>0</v>
      </c>
      <c r="I57" s="255">
        <v>7</v>
      </c>
      <c r="J57" s="234">
        <v>2</v>
      </c>
      <c r="K57" s="256">
        <v>6</v>
      </c>
      <c r="L57" s="257">
        <v>5</v>
      </c>
      <c r="M57" s="257">
        <v>7</v>
      </c>
      <c r="N57" s="256">
        <v>90</v>
      </c>
      <c r="O57" s="258"/>
      <c r="P57" s="259"/>
      <c r="Q57" s="258"/>
      <c r="R57" s="260" t="s">
        <v>45</v>
      </c>
      <c r="S57" s="258"/>
      <c r="T57" s="261"/>
      <c r="U57" s="258"/>
      <c r="V57" s="261">
        <v>0</v>
      </c>
      <c r="W57" s="258"/>
      <c r="X57" s="261">
        <v>500</v>
      </c>
      <c r="Y57" s="258"/>
      <c r="Z57" s="261"/>
      <c r="AA57" s="258"/>
      <c r="AB57" s="258">
        <f>T57+V57+X57</f>
        <v>500</v>
      </c>
      <c r="AC57" s="213"/>
    </row>
    <row r="58" spans="1:29" ht="17.25" customHeight="1">
      <c r="A58" s="250"/>
      <c r="B58" s="251">
        <v>38</v>
      </c>
      <c r="C58" s="252">
        <v>4</v>
      </c>
      <c r="D58" s="252">
        <v>9</v>
      </c>
      <c r="E58" s="252">
        <v>9</v>
      </c>
      <c r="F58" s="253">
        <v>9</v>
      </c>
      <c r="G58" s="254">
        <v>4</v>
      </c>
      <c r="H58" s="254">
        <v>1</v>
      </c>
      <c r="I58" s="255">
        <v>0</v>
      </c>
      <c r="J58" s="234">
        <v>2</v>
      </c>
      <c r="K58" s="256">
        <v>6</v>
      </c>
      <c r="L58" s="257">
        <v>5</v>
      </c>
      <c r="M58" s="257">
        <v>7</v>
      </c>
      <c r="N58" s="256">
        <v>90</v>
      </c>
      <c r="O58" s="258"/>
      <c r="P58" s="259"/>
      <c r="Q58" s="258"/>
      <c r="R58" s="260" t="s">
        <v>45</v>
      </c>
      <c r="S58" s="258"/>
      <c r="T58" s="261">
        <v>500</v>
      </c>
      <c r="U58" s="258"/>
      <c r="V58" s="261">
        <v>0</v>
      </c>
      <c r="W58" s="258"/>
      <c r="X58" s="261"/>
      <c r="Y58" s="258"/>
      <c r="Z58" s="261"/>
      <c r="AA58" s="258"/>
      <c r="AB58" s="258">
        <f>T58+V58+X58</f>
        <v>500</v>
      </c>
      <c r="AC58" s="213"/>
    </row>
    <row r="59" spans="1:29" ht="17.25" customHeight="1">
      <c r="A59" s="264"/>
      <c r="B59" s="265"/>
      <c r="C59" s="265"/>
      <c r="D59" s="265"/>
      <c r="E59" s="265"/>
      <c r="F59" s="255"/>
      <c r="G59" s="254"/>
      <c r="H59" s="254"/>
      <c r="I59" s="255"/>
      <c r="J59" s="234"/>
      <c r="K59" s="262"/>
      <c r="L59" s="257"/>
      <c r="M59" s="257"/>
      <c r="N59" s="262"/>
      <c r="O59" s="269"/>
      <c r="P59" s="237"/>
      <c r="Q59" s="269"/>
      <c r="R59" s="281"/>
      <c r="S59" s="269"/>
      <c r="T59" s="281"/>
      <c r="U59" s="281"/>
      <c r="V59" s="269"/>
      <c r="W59" s="269"/>
      <c r="X59" s="269"/>
      <c r="Y59" s="281"/>
      <c r="Z59" s="269"/>
      <c r="AA59" s="281"/>
      <c r="AB59" s="221"/>
      <c r="AC59" s="213"/>
    </row>
    <row r="60" spans="1:29" ht="17.25" customHeight="1" thickBot="1">
      <c r="A60" s="264"/>
      <c r="B60" s="377"/>
      <c r="C60" s="377"/>
      <c r="D60" s="377"/>
      <c r="E60" s="377"/>
      <c r="F60" s="379"/>
      <c r="G60" s="378"/>
      <c r="H60" s="378"/>
      <c r="I60" s="379"/>
      <c r="J60" s="380"/>
      <c r="K60" s="385"/>
      <c r="L60" s="381"/>
      <c r="M60" s="381"/>
      <c r="N60" s="385"/>
      <c r="O60" s="382"/>
      <c r="P60" s="383" t="s">
        <v>7</v>
      </c>
      <c r="Q60" s="382"/>
      <c r="R60" s="384" t="s">
        <v>210</v>
      </c>
      <c r="S60" s="382"/>
      <c r="T60" s="382">
        <f>SUM(T57:T59)</f>
        <v>500</v>
      </c>
      <c r="U60" s="401"/>
      <c r="V60" s="382">
        <f>SUM(V57:V59)</f>
        <v>0</v>
      </c>
      <c r="W60" s="382"/>
      <c r="X60" s="382">
        <f>SUM(X57:X59)</f>
        <v>500</v>
      </c>
      <c r="Y60" s="401"/>
      <c r="Z60" s="382">
        <v>0</v>
      </c>
      <c r="AA60" s="401"/>
      <c r="AB60" s="382">
        <f>SUM(AB57:AB59)</f>
        <v>1000</v>
      </c>
      <c r="AC60" s="213"/>
    </row>
    <row r="61" spans="1:29" ht="17.25" customHeight="1" thickTop="1">
      <c r="A61" s="264"/>
      <c r="B61" s="265"/>
      <c r="C61" s="265"/>
      <c r="D61" s="265"/>
      <c r="E61" s="265"/>
      <c r="F61" s="255"/>
      <c r="G61" s="254"/>
      <c r="H61" s="254"/>
      <c r="I61" s="255"/>
      <c r="J61" s="234"/>
      <c r="K61" s="262"/>
      <c r="L61" s="257"/>
      <c r="M61" s="257"/>
      <c r="N61" s="262"/>
      <c r="P61" s="249"/>
      <c r="R61" s="266"/>
      <c r="T61" s="221"/>
      <c r="V61" s="221"/>
      <c r="X61" s="221"/>
      <c r="Z61" s="221"/>
      <c r="AA61" s="221"/>
      <c r="AB61" s="221"/>
      <c r="AC61" s="213"/>
    </row>
    <row r="62" spans="1:29" ht="17.25" customHeight="1">
      <c r="A62" s="250"/>
      <c r="B62" s="251">
        <v>38</v>
      </c>
      <c r="C62" s="252">
        <v>4</v>
      </c>
      <c r="D62" s="252">
        <v>2</v>
      </c>
      <c r="E62" s="252">
        <v>31</v>
      </c>
      <c r="F62" s="253">
        <v>9</v>
      </c>
      <c r="G62" s="254">
        <v>4</v>
      </c>
      <c r="H62" s="254">
        <v>1</v>
      </c>
      <c r="I62" s="255">
        <v>0</v>
      </c>
      <c r="J62" s="234">
        <v>2</v>
      </c>
      <c r="K62" s="256">
        <v>6</v>
      </c>
      <c r="L62" s="257">
        <v>5</v>
      </c>
      <c r="M62" s="257">
        <v>7</v>
      </c>
      <c r="N62" s="256">
        <v>1</v>
      </c>
      <c r="O62" s="258"/>
      <c r="P62" s="259"/>
      <c r="Q62" s="258"/>
      <c r="R62" s="260" t="s">
        <v>44</v>
      </c>
      <c r="S62" s="258"/>
      <c r="T62" s="261">
        <v>5000</v>
      </c>
      <c r="U62" s="258"/>
      <c r="V62" s="261"/>
      <c r="W62" s="258"/>
      <c r="X62" s="261"/>
      <c r="Y62" s="258"/>
      <c r="Z62" s="261"/>
      <c r="AA62" s="258"/>
      <c r="AB62" s="258">
        <f>T62+V62+Z62</f>
        <v>5000</v>
      </c>
      <c r="AC62" s="213"/>
    </row>
    <row r="63" spans="1:29" ht="17.25" customHeight="1">
      <c r="A63" s="250"/>
      <c r="B63" s="265"/>
      <c r="C63" s="273"/>
      <c r="D63" s="273"/>
      <c r="E63" s="273"/>
      <c r="F63" s="253"/>
      <c r="G63" s="254"/>
      <c r="H63" s="254"/>
      <c r="I63" s="255"/>
      <c r="J63" s="234"/>
      <c r="K63" s="256"/>
      <c r="L63" s="257"/>
      <c r="M63" s="257"/>
      <c r="N63" s="256"/>
      <c r="P63" s="249"/>
      <c r="R63" s="266"/>
      <c r="T63" s="221"/>
      <c r="V63" s="221"/>
      <c r="X63" s="221"/>
      <c r="Z63" s="221"/>
      <c r="AA63" s="221"/>
      <c r="AB63" s="221"/>
      <c r="AC63" s="213"/>
    </row>
    <row r="64" spans="1:29" ht="17.25" customHeight="1" thickBot="1">
      <c r="A64" s="264"/>
      <c r="B64" s="377"/>
      <c r="C64" s="377"/>
      <c r="D64" s="377"/>
      <c r="E64" s="377"/>
      <c r="F64" s="379"/>
      <c r="G64" s="378"/>
      <c r="H64" s="378"/>
      <c r="I64" s="379"/>
      <c r="J64" s="380"/>
      <c r="K64" s="385"/>
      <c r="L64" s="381"/>
      <c r="M64" s="381"/>
      <c r="N64" s="385"/>
      <c r="O64" s="382"/>
      <c r="P64" s="383" t="s">
        <v>213</v>
      </c>
      <c r="Q64" s="382"/>
      <c r="R64" s="384" t="s">
        <v>150</v>
      </c>
      <c r="S64" s="382"/>
      <c r="T64" s="382">
        <f>SUM(T62:T63)</f>
        <v>5000</v>
      </c>
      <c r="U64" s="382"/>
      <c r="V64" s="382">
        <f>SUM(V62:V63)</f>
        <v>0</v>
      </c>
      <c r="W64" s="382"/>
      <c r="X64" s="382">
        <f>SUM(X62:X63)</f>
        <v>0</v>
      </c>
      <c r="Y64" s="382"/>
      <c r="Z64" s="382">
        <f>SUM(Z62:Z63)</f>
        <v>0</v>
      </c>
      <c r="AA64" s="382"/>
      <c r="AB64" s="382">
        <f>SUM(AB62:AB63)</f>
        <v>5000</v>
      </c>
      <c r="AC64" s="213"/>
    </row>
    <row r="65" spans="1:29" ht="17.25" customHeight="1" thickTop="1">
      <c r="A65" s="264"/>
      <c r="B65" s="265"/>
      <c r="C65" s="265"/>
      <c r="D65" s="265"/>
      <c r="E65" s="265"/>
      <c r="F65" s="255"/>
      <c r="G65" s="254"/>
      <c r="H65" s="254"/>
      <c r="I65" s="255"/>
      <c r="J65" s="234"/>
      <c r="K65" s="262"/>
      <c r="L65" s="257"/>
      <c r="M65" s="257"/>
      <c r="N65" s="262"/>
      <c r="P65" s="266"/>
      <c r="R65" s="266"/>
      <c r="T65" s="221"/>
      <c r="V65" s="221"/>
      <c r="X65" s="221"/>
      <c r="Z65" s="221"/>
      <c r="AA65" s="221"/>
      <c r="AB65" s="221"/>
      <c r="AC65" s="213"/>
    </row>
    <row r="66" spans="1:29" ht="17.25" customHeight="1">
      <c r="A66" s="264"/>
      <c r="B66" s="286"/>
      <c r="C66" s="286"/>
      <c r="D66" s="286"/>
      <c r="E66" s="286"/>
      <c r="F66" s="287"/>
      <c r="G66" s="288"/>
      <c r="H66" s="497"/>
      <c r="I66" s="497"/>
      <c r="J66" s="497"/>
      <c r="K66" s="497"/>
      <c r="L66" s="497"/>
      <c r="M66" s="497"/>
      <c r="N66" s="497"/>
      <c r="O66" s="388"/>
      <c r="P66" s="496" t="s">
        <v>85</v>
      </c>
      <c r="Q66" s="496"/>
      <c r="R66" s="496"/>
      <c r="S66" s="402"/>
      <c r="T66" s="492">
        <f>T17+T23+T55+T28+T45+T60+T33+T64+T37+T49</f>
        <v>11221</v>
      </c>
      <c r="U66" s="403"/>
      <c r="V66" s="492">
        <f>V17+V23+V55+V28+V45+V60+V33+V64+V49</f>
        <v>4777</v>
      </c>
      <c r="W66" s="404"/>
      <c r="X66" s="492">
        <f>X17+X23+X55+X28+X45+X60+X33+X64+X49</f>
        <v>1500</v>
      </c>
      <c r="Y66" s="403"/>
      <c r="Z66" s="505" t="s">
        <v>221</v>
      </c>
      <c r="AA66" s="405"/>
      <c r="AB66" s="406">
        <f>AB39+AB55+AB51+AB60+AB64</f>
        <v>17498</v>
      </c>
      <c r="AC66" s="213"/>
    </row>
    <row r="67" spans="1:28" ht="17.25" customHeight="1">
      <c r="A67" s="264"/>
      <c r="B67" s="265"/>
      <c r="C67" s="265"/>
      <c r="D67" s="265"/>
      <c r="E67" s="265"/>
      <c r="F67" s="255"/>
      <c r="G67" s="254"/>
      <c r="H67" s="497"/>
      <c r="I67" s="497"/>
      <c r="J67" s="497"/>
      <c r="K67" s="497"/>
      <c r="L67" s="497"/>
      <c r="M67" s="497"/>
      <c r="N67" s="497"/>
      <c r="O67" s="388"/>
      <c r="P67" s="496"/>
      <c r="Q67" s="496"/>
      <c r="R67" s="496"/>
      <c r="S67" s="402"/>
      <c r="T67" s="493"/>
      <c r="U67" s="403"/>
      <c r="V67" s="493"/>
      <c r="W67" s="403"/>
      <c r="X67" s="493"/>
      <c r="Y67" s="403"/>
      <c r="Z67" s="506"/>
      <c r="AA67" s="407"/>
      <c r="AB67" s="408" t="s">
        <v>221</v>
      </c>
    </row>
    <row r="68" spans="1:26" ht="9" customHeight="1" thickBot="1">
      <c r="A68" s="264"/>
      <c r="B68" s="265"/>
      <c r="C68" s="265"/>
      <c r="D68" s="265"/>
      <c r="E68" s="265"/>
      <c r="F68" s="255"/>
      <c r="G68" s="254"/>
      <c r="H68" s="254"/>
      <c r="I68" s="255"/>
      <c r="J68" s="234"/>
      <c r="K68" s="262"/>
      <c r="L68" s="257"/>
      <c r="M68" s="257"/>
      <c r="N68" s="262"/>
      <c r="O68" s="292"/>
      <c r="P68" s="297"/>
      <c r="Q68" s="292"/>
      <c r="R68" s="222"/>
      <c r="S68" s="292"/>
      <c r="T68" s="269"/>
      <c r="U68" s="269"/>
      <c r="V68" s="292"/>
      <c r="W68" s="269"/>
      <c r="X68" s="292"/>
      <c r="Y68" s="269"/>
      <c r="Z68" s="292"/>
    </row>
    <row r="69" spans="1:29" ht="17.25" customHeight="1">
      <c r="A69" s="264"/>
      <c r="B69" s="457" t="s">
        <v>154</v>
      </c>
      <c r="C69" s="457"/>
      <c r="D69" s="457"/>
      <c r="E69" s="457"/>
      <c r="F69" s="457"/>
      <c r="G69" s="457"/>
      <c r="H69" s="457"/>
      <c r="I69" s="457"/>
      <c r="J69" s="457"/>
      <c r="K69" s="457"/>
      <c r="L69" s="457"/>
      <c r="M69" s="457"/>
      <c r="N69" s="457"/>
      <c r="P69" s="459" t="s">
        <v>2</v>
      </c>
      <c r="R69" s="461" t="s">
        <v>152</v>
      </c>
      <c r="T69" s="455" t="s">
        <v>141</v>
      </c>
      <c r="U69" s="239"/>
      <c r="V69" s="491" t="s">
        <v>142</v>
      </c>
      <c r="W69" s="491"/>
      <c r="X69" s="491"/>
      <c r="Y69" s="491"/>
      <c r="Z69" s="491"/>
      <c r="AA69" s="239"/>
      <c r="AB69" s="240"/>
      <c r="AC69" s="213"/>
    </row>
    <row r="70" spans="2:29" ht="17.25" customHeight="1" thickBot="1">
      <c r="B70" s="458"/>
      <c r="C70" s="458"/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P70" s="460"/>
      <c r="R70" s="462"/>
      <c r="T70" s="456"/>
      <c r="U70" s="239"/>
      <c r="V70" s="241" t="s">
        <v>143</v>
      </c>
      <c r="W70" s="239"/>
      <c r="X70" s="241" t="s">
        <v>104</v>
      </c>
      <c r="Y70" s="239"/>
      <c r="Z70" s="241" t="s">
        <v>220</v>
      </c>
      <c r="AA70" s="239"/>
      <c r="AB70" s="242">
        <f>AB76</f>
        <v>2</v>
      </c>
      <c r="AC70" s="213"/>
    </row>
    <row r="71" spans="1:29" ht="17.25" customHeight="1">
      <c r="A71" s="264"/>
      <c r="B71" s="298"/>
      <c r="C71" s="298"/>
      <c r="D71" s="298"/>
      <c r="E71" s="298"/>
      <c r="F71" s="299"/>
      <c r="G71" s="300"/>
      <c r="H71" s="300"/>
      <c r="I71" s="299"/>
      <c r="J71" s="301"/>
      <c r="K71" s="302"/>
      <c r="L71" s="303"/>
      <c r="M71" s="303"/>
      <c r="N71" s="302"/>
      <c r="P71" s="266"/>
      <c r="R71" s="266"/>
      <c r="T71" s="221"/>
      <c r="V71" s="221"/>
      <c r="X71" s="221"/>
      <c r="Z71" s="221"/>
      <c r="AA71" s="221"/>
      <c r="AB71" s="221"/>
      <c r="AC71" s="213"/>
    </row>
    <row r="72" spans="1:29" ht="17.25" customHeight="1">
      <c r="A72" s="250"/>
      <c r="B72" s="251">
        <v>97</v>
      </c>
      <c r="C72" s="252" t="s">
        <v>40</v>
      </c>
      <c r="D72" s="252" t="s">
        <v>39</v>
      </c>
      <c r="E72" s="252">
        <v>11</v>
      </c>
      <c r="F72" s="253" t="s">
        <v>51</v>
      </c>
      <c r="G72" s="254">
        <v>4</v>
      </c>
      <c r="H72" s="254">
        <v>1</v>
      </c>
      <c r="I72" s="255">
        <v>0</v>
      </c>
      <c r="J72" s="234">
        <v>2</v>
      </c>
      <c r="K72" s="256" t="s">
        <v>52</v>
      </c>
      <c r="L72" s="257">
        <v>4</v>
      </c>
      <c r="M72" s="257">
        <v>2</v>
      </c>
      <c r="N72" s="256">
        <v>90</v>
      </c>
      <c r="O72" s="258"/>
      <c r="P72" s="259"/>
      <c r="Q72" s="258"/>
      <c r="R72" s="260" t="s">
        <v>80</v>
      </c>
      <c r="S72" s="258"/>
      <c r="T72" s="261">
        <v>2</v>
      </c>
      <c r="U72" s="258"/>
      <c r="V72" s="261"/>
      <c r="W72" s="258"/>
      <c r="X72" s="261"/>
      <c r="Y72" s="258"/>
      <c r="Z72" s="261"/>
      <c r="AA72" s="258"/>
      <c r="AB72" s="258">
        <f>T72+V72+X72</f>
        <v>2</v>
      </c>
      <c r="AC72" s="213"/>
    </row>
    <row r="73" spans="1:29" ht="17.25" customHeight="1">
      <c r="A73" s="250"/>
      <c r="B73" s="304"/>
      <c r="C73" s="304"/>
      <c r="D73" s="304"/>
      <c r="E73" s="304"/>
      <c r="F73" s="305"/>
      <c r="G73" s="306"/>
      <c r="H73" s="306"/>
      <c r="I73" s="305"/>
      <c r="J73" s="307"/>
      <c r="K73" s="308"/>
      <c r="L73" s="309"/>
      <c r="M73" s="309"/>
      <c r="N73" s="308"/>
      <c r="P73" s="266"/>
      <c r="R73" s="266"/>
      <c r="T73" s="221"/>
      <c r="V73" s="221"/>
      <c r="X73" s="221"/>
      <c r="Z73" s="221"/>
      <c r="AA73" s="221"/>
      <c r="AB73" s="221"/>
      <c r="AC73" s="213"/>
    </row>
    <row r="74" spans="1:29" ht="17.25" customHeight="1">
      <c r="A74" s="264"/>
      <c r="B74" s="310"/>
      <c r="C74" s="310"/>
      <c r="D74" s="310"/>
      <c r="E74" s="310"/>
      <c r="F74" s="311"/>
      <c r="G74" s="312"/>
      <c r="H74" s="312"/>
      <c r="I74" s="311"/>
      <c r="J74" s="313"/>
      <c r="K74" s="314"/>
      <c r="L74" s="315"/>
      <c r="M74" s="316"/>
      <c r="N74" s="317"/>
      <c r="O74" s="269"/>
      <c r="P74" s="285"/>
      <c r="Q74" s="269"/>
      <c r="R74" s="270" t="s">
        <v>34</v>
      </c>
      <c r="S74" s="269"/>
      <c r="T74" s="271">
        <f>SUM(T72:T73)</f>
        <v>2</v>
      </c>
      <c r="U74" s="269"/>
      <c r="V74" s="271">
        <v>0</v>
      </c>
      <c r="W74" s="269"/>
      <c r="X74" s="271">
        <v>0</v>
      </c>
      <c r="Y74" s="269"/>
      <c r="Z74" s="271">
        <v>0</v>
      </c>
      <c r="AA74" s="269"/>
      <c r="AB74" s="280"/>
      <c r="AC74" s="213"/>
    </row>
    <row r="75" spans="1:29" ht="17.25" customHeight="1">
      <c r="A75" s="264"/>
      <c r="B75" s="298"/>
      <c r="C75" s="298"/>
      <c r="D75" s="298"/>
      <c r="E75" s="298"/>
      <c r="F75" s="299"/>
      <c r="G75" s="300"/>
      <c r="H75" s="300"/>
      <c r="I75" s="299"/>
      <c r="J75" s="301"/>
      <c r="K75" s="302"/>
      <c r="L75" s="303"/>
      <c r="M75" s="248"/>
      <c r="N75" s="247"/>
      <c r="O75" s="269"/>
      <c r="P75" s="281"/>
      <c r="Q75" s="269"/>
      <c r="R75" s="281"/>
      <c r="S75" s="269"/>
      <c r="T75" s="269"/>
      <c r="U75" s="269"/>
      <c r="V75" s="269"/>
      <c r="W75" s="269"/>
      <c r="X75" s="269"/>
      <c r="Y75" s="269"/>
      <c r="Z75" s="269"/>
      <c r="AA75" s="269"/>
      <c r="AB75" s="221"/>
      <c r="AC75" s="213"/>
    </row>
    <row r="76" spans="1:29" ht="17.25" customHeight="1" thickBot="1">
      <c r="A76" s="264"/>
      <c r="B76" s="318"/>
      <c r="C76" s="318"/>
      <c r="D76" s="318"/>
      <c r="E76" s="318"/>
      <c r="F76" s="319"/>
      <c r="G76" s="320"/>
      <c r="H76" s="320"/>
      <c r="I76" s="319"/>
      <c r="J76" s="321"/>
      <c r="K76" s="322"/>
      <c r="L76" s="323"/>
      <c r="M76" s="324"/>
      <c r="N76" s="325"/>
      <c r="O76" s="292"/>
      <c r="P76" s="293" t="s">
        <v>84</v>
      </c>
      <c r="Q76" s="294"/>
      <c r="R76" s="295"/>
      <c r="S76" s="292"/>
      <c r="T76" s="296">
        <f>T74</f>
        <v>2</v>
      </c>
      <c r="U76" s="269"/>
      <c r="V76" s="296">
        <f>V74</f>
        <v>0</v>
      </c>
      <c r="W76" s="269"/>
      <c r="X76" s="296">
        <f>X74</f>
        <v>0</v>
      </c>
      <c r="Y76" s="269"/>
      <c r="Z76" s="296">
        <f>Z74</f>
        <v>0</v>
      </c>
      <c r="AA76" s="269"/>
      <c r="AB76" s="296">
        <f>SUM(AB72:AB75)</f>
        <v>2</v>
      </c>
      <c r="AC76" s="213"/>
    </row>
    <row r="77" spans="1:26" ht="17.25" customHeight="1" thickTop="1">
      <c r="A77" s="264"/>
      <c r="B77" s="298"/>
      <c r="C77" s="298"/>
      <c r="D77" s="298"/>
      <c r="E77" s="298"/>
      <c r="F77" s="299"/>
      <c r="G77" s="300"/>
      <c r="H77" s="300"/>
      <c r="I77" s="299"/>
      <c r="J77" s="301"/>
      <c r="K77" s="302"/>
      <c r="L77" s="303"/>
      <c r="M77" s="303"/>
      <c r="N77" s="302"/>
      <c r="P77" s="266"/>
      <c r="R77" s="266"/>
      <c r="T77" s="221"/>
      <c r="V77" s="221"/>
      <c r="X77" s="221"/>
      <c r="Z77" s="221"/>
    </row>
    <row r="78" spans="1:26" ht="10.5" customHeight="1" thickBot="1">
      <c r="A78" s="264"/>
      <c r="B78" s="298"/>
      <c r="C78" s="298"/>
      <c r="D78" s="298"/>
      <c r="E78" s="298"/>
      <c r="F78" s="299"/>
      <c r="G78" s="300"/>
      <c r="H78" s="300"/>
      <c r="I78" s="299"/>
      <c r="J78" s="301"/>
      <c r="K78" s="302"/>
      <c r="L78" s="303"/>
      <c r="M78" s="303"/>
      <c r="N78" s="302"/>
      <c r="P78" s="266"/>
      <c r="R78" s="266"/>
      <c r="T78" s="221"/>
      <c r="V78" s="221"/>
      <c r="X78" s="221"/>
      <c r="Z78" s="221"/>
    </row>
    <row r="79" spans="1:29" ht="17.25" customHeight="1">
      <c r="A79" s="264"/>
      <c r="B79" s="457" t="s">
        <v>155</v>
      </c>
      <c r="C79" s="457"/>
      <c r="D79" s="457"/>
      <c r="E79" s="457"/>
      <c r="F79" s="457"/>
      <c r="G79" s="457"/>
      <c r="H79" s="457"/>
      <c r="I79" s="457"/>
      <c r="J79" s="457"/>
      <c r="K79" s="457"/>
      <c r="L79" s="457"/>
      <c r="M79" s="457"/>
      <c r="N79" s="457"/>
      <c r="P79" s="459" t="s">
        <v>2</v>
      </c>
      <c r="R79" s="461" t="s">
        <v>152</v>
      </c>
      <c r="T79" s="455" t="s">
        <v>141</v>
      </c>
      <c r="U79" s="239"/>
      <c r="V79" s="491" t="s">
        <v>142</v>
      </c>
      <c r="W79" s="491"/>
      <c r="X79" s="491"/>
      <c r="Y79" s="491"/>
      <c r="Z79" s="491"/>
      <c r="AA79" s="239"/>
      <c r="AB79" s="240"/>
      <c r="AC79" s="213"/>
    </row>
    <row r="80" spans="2:29" ht="17.25" customHeight="1" thickBot="1"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P80" s="460"/>
      <c r="R80" s="462"/>
      <c r="T80" s="456"/>
      <c r="U80" s="239"/>
      <c r="V80" s="241" t="s">
        <v>143</v>
      </c>
      <c r="W80" s="239"/>
      <c r="X80" s="241" t="s">
        <v>104</v>
      </c>
      <c r="Y80" s="239"/>
      <c r="Z80" s="241" t="s">
        <v>220</v>
      </c>
      <c r="AA80" s="239"/>
      <c r="AB80" s="242">
        <f>AB87</f>
        <v>24</v>
      </c>
      <c r="AC80" s="213"/>
    </row>
    <row r="81" spans="1:29" ht="17.25" customHeight="1">
      <c r="A81" s="264"/>
      <c r="B81" s="298"/>
      <c r="C81" s="298"/>
      <c r="D81" s="298"/>
      <c r="E81" s="298"/>
      <c r="F81" s="299"/>
      <c r="G81" s="300"/>
      <c r="H81" s="300"/>
      <c r="I81" s="299"/>
      <c r="J81" s="301"/>
      <c r="K81" s="302"/>
      <c r="L81" s="303"/>
      <c r="M81" s="303"/>
      <c r="N81" s="302"/>
      <c r="P81" s="266"/>
      <c r="R81" s="266"/>
      <c r="T81" s="221"/>
      <c r="V81" s="221"/>
      <c r="X81" s="221"/>
      <c r="Z81" s="221"/>
      <c r="AA81" s="221"/>
      <c r="AB81" s="221"/>
      <c r="AC81" s="213"/>
    </row>
    <row r="82" spans="1:29" ht="17.25" customHeight="1">
      <c r="A82" s="250"/>
      <c r="B82" s="251">
        <v>38</v>
      </c>
      <c r="C82" s="252">
        <v>4</v>
      </c>
      <c r="D82" s="252">
        <v>2</v>
      </c>
      <c r="E82" s="252">
        <v>11</v>
      </c>
      <c r="F82" s="253">
        <v>8</v>
      </c>
      <c r="G82" s="254">
        <v>2</v>
      </c>
      <c r="H82" s="254">
        <v>0</v>
      </c>
      <c r="I82" s="255">
        <v>0</v>
      </c>
      <c r="J82" s="234">
        <v>2</v>
      </c>
      <c r="K82" s="256">
        <v>6</v>
      </c>
      <c r="L82" s="257">
        <v>5</v>
      </c>
      <c r="M82" s="257">
        <v>7</v>
      </c>
      <c r="N82" s="256">
        <v>1</v>
      </c>
      <c r="O82" s="258"/>
      <c r="P82" s="259"/>
      <c r="Q82" s="258"/>
      <c r="R82" s="260" t="s">
        <v>44</v>
      </c>
      <c r="S82" s="258"/>
      <c r="T82" s="261">
        <v>24</v>
      </c>
      <c r="U82" s="258"/>
      <c r="V82" s="261"/>
      <c r="W82" s="258"/>
      <c r="X82" s="261"/>
      <c r="Y82" s="258"/>
      <c r="Z82" s="261"/>
      <c r="AA82" s="258"/>
      <c r="AB82" s="258">
        <f>T82+V82+X82</f>
        <v>24</v>
      </c>
      <c r="AC82" s="213"/>
    </row>
    <row r="83" spans="1:29" ht="17.25" customHeight="1">
      <c r="A83" s="250"/>
      <c r="B83" s="265"/>
      <c r="C83" s="273"/>
      <c r="D83" s="273"/>
      <c r="E83" s="273"/>
      <c r="F83" s="253"/>
      <c r="G83" s="254"/>
      <c r="H83" s="254"/>
      <c r="I83" s="255"/>
      <c r="J83" s="234"/>
      <c r="K83" s="256"/>
      <c r="L83" s="257"/>
      <c r="M83" s="257"/>
      <c r="N83" s="256"/>
      <c r="P83" s="249"/>
      <c r="R83" s="266"/>
      <c r="T83" s="221"/>
      <c r="V83" s="221"/>
      <c r="X83" s="221"/>
      <c r="Z83" s="221"/>
      <c r="AA83" s="221"/>
      <c r="AB83" s="221"/>
      <c r="AC83" s="213"/>
    </row>
    <row r="84" spans="1:29" ht="17.25" customHeight="1">
      <c r="A84" s="264"/>
      <c r="B84" s="298"/>
      <c r="C84" s="298"/>
      <c r="D84" s="298"/>
      <c r="E84" s="298"/>
      <c r="F84" s="299"/>
      <c r="G84" s="300"/>
      <c r="H84" s="300"/>
      <c r="I84" s="299"/>
      <c r="J84" s="301"/>
      <c r="K84" s="302"/>
      <c r="L84" s="303"/>
      <c r="M84" s="248"/>
      <c r="N84" s="247"/>
      <c r="O84" s="269"/>
      <c r="P84" s="237" t="s">
        <v>209</v>
      </c>
      <c r="Q84" s="269"/>
      <c r="R84" s="326" t="s">
        <v>8</v>
      </c>
      <c r="S84" s="269"/>
      <c r="T84" s="269">
        <f>SUM(T82:T83)</f>
        <v>24</v>
      </c>
      <c r="U84" s="269"/>
      <c r="V84" s="269">
        <v>0</v>
      </c>
      <c r="W84" s="269"/>
      <c r="X84" s="269">
        <v>0</v>
      </c>
      <c r="Y84" s="269"/>
      <c r="Z84" s="269">
        <v>0</v>
      </c>
      <c r="AA84" s="269"/>
      <c r="AB84" s="221"/>
      <c r="AC84" s="213"/>
    </row>
    <row r="85" spans="1:29" ht="8.25" customHeight="1">
      <c r="A85" s="264"/>
      <c r="B85" s="310"/>
      <c r="C85" s="310"/>
      <c r="D85" s="310"/>
      <c r="E85" s="310"/>
      <c r="F85" s="311"/>
      <c r="G85" s="312"/>
      <c r="H85" s="312"/>
      <c r="I85" s="311"/>
      <c r="J85" s="313"/>
      <c r="K85" s="314"/>
      <c r="L85" s="315"/>
      <c r="M85" s="315"/>
      <c r="N85" s="314"/>
      <c r="O85" s="269"/>
      <c r="P85" s="268"/>
      <c r="Q85" s="269"/>
      <c r="R85" s="285"/>
      <c r="S85" s="269"/>
      <c r="T85" s="280"/>
      <c r="V85" s="271"/>
      <c r="X85" s="271"/>
      <c r="Z85" s="271"/>
      <c r="AA85" s="221"/>
      <c r="AB85" s="280"/>
      <c r="AC85" s="213"/>
    </row>
    <row r="86" spans="1:29" ht="17.25" customHeight="1">
      <c r="A86" s="264"/>
      <c r="B86" s="298"/>
      <c r="C86" s="298"/>
      <c r="D86" s="298"/>
      <c r="E86" s="298"/>
      <c r="F86" s="299"/>
      <c r="G86" s="300"/>
      <c r="H86" s="300"/>
      <c r="I86" s="299"/>
      <c r="J86" s="301"/>
      <c r="K86" s="302"/>
      <c r="L86" s="303"/>
      <c r="M86" s="303"/>
      <c r="N86" s="302"/>
      <c r="O86" s="269"/>
      <c r="P86" s="327"/>
      <c r="Q86" s="269"/>
      <c r="R86" s="281"/>
      <c r="S86" s="269"/>
      <c r="T86" s="221"/>
      <c r="V86" s="269"/>
      <c r="X86" s="269"/>
      <c r="Z86" s="269"/>
      <c r="AA86" s="221"/>
      <c r="AB86" s="221"/>
      <c r="AC86" s="213"/>
    </row>
    <row r="87" spans="1:29" ht="17.25" customHeight="1" thickBot="1">
      <c r="A87" s="264"/>
      <c r="B87" s="318"/>
      <c r="C87" s="318"/>
      <c r="D87" s="318"/>
      <c r="E87" s="318"/>
      <c r="F87" s="319"/>
      <c r="G87" s="320"/>
      <c r="H87" s="320"/>
      <c r="I87" s="319"/>
      <c r="J87" s="321"/>
      <c r="K87" s="322"/>
      <c r="L87" s="323"/>
      <c r="M87" s="323"/>
      <c r="N87" s="322"/>
      <c r="O87" s="292"/>
      <c r="P87" s="293" t="s">
        <v>24</v>
      </c>
      <c r="Q87" s="294"/>
      <c r="R87" s="328"/>
      <c r="S87" s="292"/>
      <c r="T87" s="296">
        <f>T84</f>
        <v>24</v>
      </c>
      <c r="V87" s="296">
        <f>V84</f>
        <v>0</v>
      </c>
      <c r="X87" s="296">
        <f>X84</f>
        <v>0</v>
      </c>
      <c r="Z87" s="296">
        <f>Z84</f>
        <v>0</v>
      </c>
      <c r="AA87" s="221"/>
      <c r="AB87" s="296">
        <f>SUM(AB82:AB85)</f>
        <v>24</v>
      </c>
      <c r="AC87" s="213"/>
    </row>
    <row r="88" spans="1:26" ht="17.25" customHeight="1" thickTop="1">
      <c r="A88" s="264"/>
      <c r="B88" s="265"/>
      <c r="C88" s="265"/>
      <c r="D88" s="265"/>
      <c r="E88" s="265"/>
      <c r="F88" s="255"/>
      <c r="G88" s="254"/>
      <c r="H88" s="254"/>
      <c r="I88" s="255"/>
      <c r="J88" s="234"/>
      <c r="K88" s="262"/>
      <c r="L88" s="257"/>
      <c r="M88" s="257"/>
      <c r="N88" s="262"/>
      <c r="P88" s="266"/>
      <c r="R88" s="266"/>
      <c r="T88" s="221"/>
      <c r="V88" s="221"/>
      <c r="X88" s="221"/>
      <c r="Z88" s="221"/>
    </row>
    <row r="89" spans="1:26" ht="17.25" customHeight="1" thickBot="1">
      <c r="A89" s="264"/>
      <c r="B89" s="265"/>
      <c r="C89" s="265"/>
      <c r="D89" s="265"/>
      <c r="E89" s="265"/>
      <c r="F89" s="255"/>
      <c r="G89" s="254"/>
      <c r="H89" s="254"/>
      <c r="I89" s="255"/>
      <c r="J89" s="234"/>
      <c r="K89" s="262"/>
      <c r="L89" s="257"/>
      <c r="M89" s="257"/>
      <c r="N89" s="262"/>
      <c r="P89" s="266"/>
      <c r="R89" s="266"/>
      <c r="T89" s="221"/>
      <c r="V89" s="221"/>
      <c r="X89" s="221"/>
      <c r="Z89" s="221"/>
    </row>
    <row r="90" spans="1:29" ht="17.25" customHeight="1">
      <c r="A90" s="264"/>
      <c r="B90" s="457" t="s">
        <v>156</v>
      </c>
      <c r="C90" s="457"/>
      <c r="D90" s="457"/>
      <c r="E90" s="457"/>
      <c r="F90" s="457"/>
      <c r="G90" s="457"/>
      <c r="H90" s="457"/>
      <c r="I90" s="457"/>
      <c r="J90" s="457"/>
      <c r="K90" s="457"/>
      <c r="L90" s="457"/>
      <c r="M90" s="457"/>
      <c r="N90" s="457"/>
      <c r="P90" s="459" t="s">
        <v>2</v>
      </c>
      <c r="R90" s="461" t="s">
        <v>152</v>
      </c>
      <c r="T90" s="455" t="s">
        <v>141</v>
      </c>
      <c r="U90" s="239"/>
      <c r="V90" s="491" t="s">
        <v>142</v>
      </c>
      <c r="W90" s="491"/>
      <c r="X90" s="491"/>
      <c r="Y90" s="491"/>
      <c r="Z90" s="491"/>
      <c r="AA90" s="239"/>
      <c r="AB90" s="240"/>
      <c r="AC90" s="213"/>
    </row>
    <row r="91" spans="2:29" ht="17.25" customHeight="1" thickBot="1">
      <c r="B91" s="458"/>
      <c r="C91" s="458"/>
      <c r="D91" s="458"/>
      <c r="E91" s="458"/>
      <c r="F91" s="458"/>
      <c r="G91" s="458"/>
      <c r="H91" s="458"/>
      <c r="I91" s="458"/>
      <c r="J91" s="458"/>
      <c r="K91" s="458"/>
      <c r="L91" s="458"/>
      <c r="M91" s="458"/>
      <c r="N91" s="458"/>
      <c r="P91" s="460"/>
      <c r="R91" s="462"/>
      <c r="T91" s="456"/>
      <c r="U91" s="239"/>
      <c r="V91" s="241" t="s">
        <v>143</v>
      </c>
      <c r="W91" s="239"/>
      <c r="X91" s="241" t="s">
        <v>104</v>
      </c>
      <c r="Y91" s="239"/>
      <c r="Z91" s="241" t="s">
        <v>220</v>
      </c>
      <c r="AA91" s="239"/>
      <c r="AB91" s="242">
        <f>AB97</f>
        <v>4000</v>
      </c>
      <c r="AC91" s="213"/>
    </row>
    <row r="92" spans="1:29" ht="17.25" customHeight="1">
      <c r="A92" s="264"/>
      <c r="B92" s="298"/>
      <c r="C92" s="298"/>
      <c r="D92" s="298"/>
      <c r="E92" s="298"/>
      <c r="F92" s="299"/>
      <c r="G92" s="300"/>
      <c r="H92" s="300"/>
      <c r="I92" s="299"/>
      <c r="J92" s="301"/>
      <c r="K92" s="302"/>
      <c r="L92" s="303"/>
      <c r="M92" s="303"/>
      <c r="N92" s="302"/>
      <c r="P92" s="266"/>
      <c r="R92" s="266"/>
      <c r="T92" s="221"/>
      <c r="V92" s="221"/>
      <c r="X92" s="221"/>
      <c r="Z92" s="221"/>
      <c r="AA92" s="221"/>
      <c r="AB92" s="221"/>
      <c r="AC92" s="213"/>
    </row>
    <row r="93" spans="1:29" ht="17.25" customHeight="1">
      <c r="A93" s="250"/>
      <c r="B93" s="251">
        <v>38</v>
      </c>
      <c r="C93" s="252">
        <v>4</v>
      </c>
      <c r="D93" s="252">
        <v>2</v>
      </c>
      <c r="E93" s="252">
        <v>11</v>
      </c>
      <c r="F93" s="253">
        <v>8</v>
      </c>
      <c r="G93" s="254">
        <v>1</v>
      </c>
      <c r="H93" s="254">
        <v>0</v>
      </c>
      <c r="I93" s="255">
        <v>0</v>
      </c>
      <c r="J93" s="234">
        <v>2</v>
      </c>
      <c r="K93" s="256">
        <v>6</v>
      </c>
      <c r="L93" s="257">
        <v>5</v>
      </c>
      <c r="M93" s="257">
        <v>7</v>
      </c>
      <c r="N93" s="256">
        <v>2</v>
      </c>
      <c r="O93" s="258"/>
      <c r="P93" s="259"/>
      <c r="Q93" s="258"/>
      <c r="R93" s="260" t="s">
        <v>81</v>
      </c>
      <c r="S93" s="258"/>
      <c r="T93" s="261">
        <v>4000</v>
      </c>
      <c r="U93" s="258"/>
      <c r="V93" s="261"/>
      <c r="W93" s="258"/>
      <c r="X93" s="261"/>
      <c r="Y93" s="258"/>
      <c r="Z93" s="261"/>
      <c r="AA93" s="258"/>
      <c r="AB93" s="258">
        <f>T93+V93+X93</f>
        <v>4000</v>
      </c>
      <c r="AC93" s="213"/>
    </row>
    <row r="94" spans="1:29" ht="17.25" customHeight="1">
      <c r="A94" s="250"/>
      <c r="B94" s="304"/>
      <c r="C94" s="304"/>
      <c r="D94" s="304"/>
      <c r="E94" s="304"/>
      <c r="F94" s="305"/>
      <c r="G94" s="306"/>
      <c r="H94" s="306"/>
      <c r="I94" s="305"/>
      <c r="J94" s="307"/>
      <c r="K94" s="308"/>
      <c r="L94" s="309"/>
      <c r="M94" s="309"/>
      <c r="N94" s="308"/>
      <c r="P94" s="266"/>
      <c r="R94" s="266"/>
      <c r="T94" s="221"/>
      <c r="V94" s="221"/>
      <c r="X94" s="221"/>
      <c r="Z94" s="221"/>
      <c r="AA94" s="221"/>
      <c r="AB94" s="221"/>
      <c r="AC94" s="213"/>
    </row>
    <row r="95" spans="1:29" ht="17.25" customHeight="1">
      <c r="A95" s="264"/>
      <c r="B95" s="310"/>
      <c r="C95" s="310"/>
      <c r="D95" s="310"/>
      <c r="E95" s="310"/>
      <c r="F95" s="311"/>
      <c r="G95" s="312"/>
      <c r="H95" s="312"/>
      <c r="I95" s="311"/>
      <c r="J95" s="313"/>
      <c r="K95" s="314"/>
      <c r="L95" s="315"/>
      <c r="M95" s="316"/>
      <c r="N95" s="317"/>
      <c r="O95" s="269"/>
      <c r="P95" s="285" t="s">
        <v>9</v>
      </c>
      <c r="Q95" s="269"/>
      <c r="R95" s="270" t="s">
        <v>68</v>
      </c>
      <c r="S95" s="269"/>
      <c r="T95" s="271">
        <f>SUM(T93:T94)</f>
        <v>4000</v>
      </c>
      <c r="U95" s="269"/>
      <c r="V95" s="271">
        <f>SUM(V93:V94)</f>
        <v>0</v>
      </c>
      <c r="W95" s="269"/>
      <c r="X95" s="271">
        <f>SUM(X93:X94)</f>
        <v>0</v>
      </c>
      <c r="Y95" s="269"/>
      <c r="Z95" s="271">
        <f>SUM(Z93:Z94)</f>
        <v>0</v>
      </c>
      <c r="AA95" s="269"/>
      <c r="AB95" s="280"/>
      <c r="AC95" s="213"/>
    </row>
    <row r="96" spans="1:29" ht="17.25" customHeight="1">
      <c r="A96" s="264"/>
      <c r="B96" s="298"/>
      <c r="C96" s="298"/>
      <c r="D96" s="298"/>
      <c r="E96" s="298"/>
      <c r="F96" s="299"/>
      <c r="G96" s="300"/>
      <c r="H96" s="300"/>
      <c r="I96" s="299"/>
      <c r="J96" s="301"/>
      <c r="K96" s="302"/>
      <c r="L96" s="303"/>
      <c r="M96" s="248"/>
      <c r="N96" s="247"/>
      <c r="O96" s="269"/>
      <c r="P96" s="281"/>
      <c r="Q96" s="269"/>
      <c r="R96" s="281"/>
      <c r="S96" s="269"/>
      <c r="T96" s="269"/>
      <c r="U96" s="269"/>
      <c r="V96" s="269"/>
      <c r="W96" s="269"/>
      <c r="X96" s="269"/>
      <c r="Y96" s="269"/>
      <c r="Z96" s="269"/>
      <c r="AA96" s="269"/>
      <c r="AB96" s="221"/>
      <c r="AC96" s="213"/>
    </row>
    <row r="97" spans="1:29" ht="17.25" customHeight="1" thickBot="1">
      <c r="A97" s="264"/>
      <c r="B97" s="318"/>
      <c r="C97" s="318"/>
      <c r="D97" s="318"/>
      <c r="E97" s="318"/>
      <c r="F97" s="319"/>
      <c r="G97" s="320"/>
      <c r="H97" s="320"/>
      <c r="I97" s="319"/>
      <c r="J97" s="321"/>
      <c r="K97" s="322"/>
      <c r="L97" s="323"/>
      <c r="M97" s="324"/>
      <c r="N97" s="325"/>
      <c r="O97" s="292"/>
      <c r="P97" s="293" t="s">
        <v>49</v>
      </c>
      <c r="Q97" s="294"/>
      <c r="R97" s="328"/>
      <c r="S97" s="292"/>
      <c r="T97" s="296">
        <f>T95</f>
        <v>4000</v>
      </c>
      <c r="V97" s="296">
        <f>V95</f>
        <v>0</v>
      </c>
      <c r="X97" s="296">
        <f>X95</f>
        <v>0</v>
      </c>
      <c r="Z97" s="296">
        <f>Z95</f>
        <v>0</v>
      </c>
      <c r="AA97" s="221"/>
      <c r="AB97" s="296">
        <f>SUM(AB93:AB95)</f>
        <v>4000</v>
      </c>
      <c r="AC97" s="213"/>
    </row>
    <row r="98" spans="1:26" ht="17.25" customHeight="1" thickTop="1">
      <c r="A98" s="264"/>
      <c r="B98" s="298"/>
      <c r="C98" s="298"/>
      <c r="D98" s="298"/>
      <c r="E98" s="298"/>
      <c r="F98" s="299"/>
      <c r="G98" s="300"/>
      <c r="H98" s="300"/>
      <c r="I98" s="299"/>
      <c r="J98" s="301"/>
      <c r="K98" s="302"/>
      <c r="L98" s="303"/>
      <c r="M98" s="248"/>
      <c r="N98" s="247"/>
      <c r="O98" s="269"/>
      <c r="P98" s="281"/>
      <c r="Q98" s="269"/>
      <c r="R98" s="281"/>
      <c r="S98" s="269"/>
      <c r="T98" s="269"/>
      <c r="U98" s="269"/>
      <c r="V98" s="269"/>
      <c r="W98" s="269"/>
      <c r="X98" s="269"/>
      <c r="Y98" s="269"/>
      <c r="Z98" s="221"/>
    </row>
    <row r="99" spans="1:26" ht="17.25" customHeight="1" thickBot="1">
      <c r="A99" s="264"/>
      <c r="B99" s="265"/>
      <c r="C99" s="265"/>
      <c r="D99" s="265"/>
      <c r="E99" s="265"/>
      <c r="F99" s="255"/>
      <c r="G99" s="254"/>
      <c r="H99" s="254"/>
      <c r="I99" s="255"/>
      <c r="J99" s="234"/>
      <c r="K99" s="262"/>
      <c r="L99" s="257"/>
      <c r="M99" s="257"/>
      <c r="N99" s="262"/>
      <c r="P99" s="266"/>
      <c r="R99" s="266"/>
      <c r="T99" s="221"/>
      <c r="V99" s="221"/>
      <c r="X99" s="221"/>
      <c r="Z99" s="221"/>
    </row>
    <row r="100" spans="1:29" ht="17.25" customHeight="1">
      <c r="A100" s="264"/>
      <c r="B100" s="457" t="s">
        <v>157</v>
      </c>
      <c r="C100" s="457"/>
      <c r="D100" s="457"/>
      <c r="E100" s="457"/>
      <c r="F100" s="457"/>
      <c r="G100" s="457"/>
      <c r="H100" s="457"/>
      <c r="I100" s="457"/>
      <c r="J100" s="457"/>
      <c r="K100" s="457"/>
      <c r="L100" s="457"/>
      <c r="M100" s="457"/>
      <c r="N100" s="457"/>
      <c r="P100" s="459" t="s">
        <v>2</v>
      </c>
      <c r="R100" s="461" t="s">
        <v>152</v>
      </c>
      <c r="T100" s="455" t="s">
        <v>141</v>
      </c>
      <c r="U100" s="239"/>
      <c r="V100" s="455" t="s">
        <v>28</v>
      </c>
      <c r="W100" s="329"/>
      <c r="X100" s="330" t="s">
        <v>158</v>
      </c>
      <c r="Y100" s="329"/>
      <c r="Z100" s="330"/>
      <c r="AA100" s="239"/>
      <c r="AB100" s="482" t="s">
        <v>230</v>
      </c>
      <c r="AC100" s="213"/>
    </row>
    <row r="101" spans="2:29" ht="17.25" customHeight="1" thickBot="1">
      <c r="B101" s="458"/>
      <c r="C101" s="458"/>
      <c r="D101" s="458"/>
      <c r="E101" s="458"/>
      <c r="F101" s="458"/>
      <c r="G101" s="458"/>
      <c r="H101" s="458"/>
      <c r="I101" s="458"/>
      <c r="J101" s="458"/>
      <c r="K101" s="458"/>
      <c r="L101" s="458"/>
      <c r="M101" s="458"/>
      <c r="N101" s="458"/>
      <c r="P101" s="460"/>
      <c r="R101" s="462"/>
      <c r="T101" s="456"/>
      <c r="U101" s="239"/>
      <c r="V101" s="456"/>
      <c r="W101" s="239"/>
      <c r="X101" s="241" t="s">
        <v>159</v>
      </c>
      <c r="Y101" s="239"/>
      <c r="Z101" s="241"/>
      <c r="AA101" s="239"/>
      <c r="AB101" s="483"/>
      <c r="AC101" s="213"/>
    </row>
    <row r="102" spans="1:29" ht="17.25" customHeight="1">
      <c r="A102" s="264"/>
      <c r="B102" s="265"/>
      <c r="C102" s="265"/>
      <c r="D102" s="265"/>
      <c r="E102" s="265"/>
      <c r="F102" s="255"/>
      <c r="G102" s="254"/>
      <c r="H102" s="254"/>
      <c r="I102" s="255"/>
      <c r="J102" s="234"/>
      <c r="K102" s="262"/>
      <c r="L102" s="257"/>
      <c r="M102" s="257"/>
      <c r="N102" s="262"/>
      <c r="P102" s="266"/>
      <c r="R102" s="266"/>
      <c r="T102" s="221"/>
      <c r="V102" s="221"/>
      <c r="X102" s="221"/>
      <c r="Z102" s="221"/>
      <c r="AA102" s="221"/>
      <c r="AB102" s="221"/>
      <c r="AC102" s="213"/>
    </row>
    <row r="103" spans="1:29" ht="17.25" customHeight="1">
      <c r="A103" s="250"/>
      <c r="B103" s="251">
        <v>38</v>
      </c>
      <c r="C103" s="252">
        <v>4</v>
      </c>
      <c r="D103" s="252">
        <v>2</v>
      </c>
      <c r="E103" s="252">
        <v>31</v>
      </c>
      <c r="F103" s="253">
        <v>7</v>
      </c>
      <c r="G103" s="254">
        <v>3</v>
      </c>
      <c r="H103" s="254">
        <v>1</v>
      </c>
      <c r="I103" s="255">
        <v>0</v>
      </c>
      <c r="J103" s="234">
        <v>2</v>
      </c>
      <c r="K103" s="256">
        <v>6</v>
      </c>
      <c r="L103" s="257">
        <v>5</v>
      </c>
      <c r="M103" s="257">
        <v>7</v>
      </c>
      <c r="N103" s="256">
        <v>1</v>
      </c>
      <c r="O103" s="258"/>
      <c r="P103" s="259"/>
      <c r="Q103" s="258"/>
      <c r="R103" s="260" t="s">
        <v>44</v>
      </c>
      <c r="S103" s="258"/>
      <c r="T103" s="261">
        <v>13000</v>
      </c>
      <c r="U103" s="258"/>
      <c r="V103" s="261"/>
      <c r="W103" s="258"/>
      <c r="X103" s="331"/>
      <c r="Y103" s="258"/>
      <c r="Z103" s="331">
        <v>0</v>
      </c>
      <c r="AA103" s="258"/>
      <c r="AB103" s="332">
        <f>T103+V103+X103</f>
        <v>13000</v>
      </c>
      <c r="AC103" s="213"/>
    </row>
    <row r="104" spans="1:29" ht="17.25" customHeight="1">
      <c r="A104" s="250"/>
      <c r="B104" s="265"/>
      <c r="C104" s="265"/>
      <c r="D104" s="265"/>
      <c r="E104" s="265"/>
      <c r="F104" s="255"/>
      <c r="G104" s="254"/>
      <c r="H104" s="254"/>
      <c r="I104" s="255"/>
      <c r="J104" s="234"/>
      <c r="K104" s="262"/>
      <c r="L104" s="257"/>
      <c r="M104" s="257"/>
      <c r="N104" s="262"/>
      <c r="P104" s="249"/>
      <c r="R104" s="266"/>
      <c r="T104" s="221"/>
      <c r="V104" s="221"/>
      <c r="X104" s="221"/>
      <c r="Z104" s="221"/>
      <c r="AA104" s="221"/>
      <c r="AB104" s="221"/>
      <c r="AC104" s="213"/>
    </row>
    <row r="105" spans="1:29" ht="17.25" customHeight="1" thickBot="1">
      <c r="A105" s="264"/>
      <c r="B105" s="377"/>
      <c r="C105" s="377"/>
      <c r="D105" s="377"/>
      <c r="E105" s="377"/>
      <c r="F105" s="379"/>
      <c r="G105" s="378"/>
      <c r="H105" s="378"/>
      <c r="I105" s="379"/>
      <c r="J105" s="380"/>
      <c r="K105" s="385"/>
      <c r="L105" s="381"/>
      <c r="M105" s="381"/>
      <c r="N105" s="385"/>
      <c r="O105" s="382"/>
      <c r="P105" s="383" t="s">
        <v>214</v>
      </c>
      <c r="Q105" s="382"/>
      <c r="R105" s="384" t="s">
        <v>215</v>
      </c>
      <c r="S105" s="382"/>
      <c r="T105" s="382">
        <f>SUM(T103:T104)</f>
        <v>13000</v>
      </c>
      <c r="U105" s="382"/>
      <c r="V105" s="382">
        <f>SUM(V103:V104)</f>
        <v>0</v>
      </c>
      <c r="W105" s="382"/>
      <c r="X105" s="386">
        <v>0</v>
      </c>
      <c r="Y105" s="382"/>
      <c r="Z105" s="386">
        <v>0</v>
      </c>
      <c r="AA105" s="382"/>
      <c r="AB105" s="400"/>
      <c r="AC105" s="213"/>
    </row>
    <row r="106" spans="1:29" ht="17.25" customHeight="1" thickTop="1">
      <c r="A106" s="264"/>
      <c r="B106" s="265"/>
      <c r="C106" s="265"/>
      <c r="D106" s="265"/>
      <c r="E106" s="265"/>
      <c r="F106" s="255"/>
      <c r="G106" s="254"/>
      <c r="H106" s="254"/>
      <c r="I106" s="255"/>
      <c r="J106" s="234"/>
      <c r="K106" s="262"/>
      <c r="L106" s="257"/>
      <c r="M106" s="257"/>
      <c r="N106" s="262"/>
      <c r="P106" s="266"/>
      <c r="R106" s="266"/>
      <c r="T106" s="221"/>
      <c r="V106" s="221"/>
      <c r="X106" s="221"/>
      <c r="Z106" s="221"/>
      <c r="AA106" s="221"/>
      <c r="AB106" s="221"/>
      <c r="AC106" s="213"/>
    </row>
    <row r="107" spans="1:29" ht="17.25" customHeight="1">
      <c r="A107" s="250"/>
      <c r="B107" s="251">
        <v>38</v>
      </c>
      <c r="C107" s="252">
        <v>4</v>
      </c>
      <c r="D107" s="252">
        <v>2</v>
      </c>
      <c r="E107" s="252">
        <v>4</v>
      </c>
      <c r="F107" s="253">
        <v>7</v>
      </c>
      <c r="G107" s="254">
        <v>3</v>
      </c>
      <c r="H107" s="254">
        <v>1</v>
      </c>
      <c r="I107" s="255">
        <v>0</v>
      </c>
      <c r="J107" s="234">
        <v>2</v>
      </c>
      <c r="K107" s="256">
        <v>6</v>
      </c>
      <c r="L107" s="257">
        <v>5</v>
      </c>
      <c r="M107" s="257">
        <v>1</v>
      </c>
      <c r="N107" s="256">
        <v>1</v>
      </c>
      <c r="O107" s="258"/>
      <c r="P107" s="259"/>
      <c r="Q107" s="258"/>
      <c r="R107" s="260" t="s">
        <v>41</v>
      </c>
      <c r="S107" s="258"/>
      <c r="T107" s="261"/>
      <c r="U107" s="258"/>
      <c r="V107" s="261"/>
      <c r="W107" s="258"/>
      <c r="X107" s="331" t="s">
        <v>137</v>
      </c>
      <c r="Y107" s="258"/>
      <c r="Z107" s="331">
        <v>0</v>
      </c>
      <c r="AA107" s="258"/>
      <c r="AB107" s="332" t="s">
        <v>137</v>
      </c>
      <c r="AC107" s="213"/>
    </row>
    <row r="108" spans="1:29" ht="17.25" customHeight="1">
      <c r="A108" s="250"/>
      <c r="B108" s="265"/>
      <c r="C108" s="265"/>
      <c r="D108" s="265"/>
      <c r="E108" s="265"/>
      <c r="F108" s="255"/>
      <c r="G108" s="254"/>
      <c r="H108" s="254"/>
      <c r="I108" s="255"/>
      <c r="J108" s="234"/>
      <c r="K108" s="262"/>
      <c r="L108" s="257"/>
      <c r="M108" s="257"/>
      <c r="N108" s="262"/>
      <c r="P108" s="249"/>
      <c r="R108" s="266"/>
      <c r="T108" s="221"/>
      <c r="V108" s="221"/>
      <c r="X108" s="221"/>
      <c r="Z108" s="221"/>
      <c r="AA108" s="221"/>
      <c r="AB108" s="221"/>
      <c r="AC108" s="213"/>
    </row>
    <row r="109" spans="1:29" ht="17.25" customHeight="1" thickBot="1">
      <c r="A109" s="264"/>
      <c r="B109" s="377"/>
      <c r="C109" s="377"/>
      <c r="D109" s="377"/>
      <c r="E109" s="377"/>
      <c r="F109" s="379"/>
      <c r="G109" s="378"/>
      <c r="H109" s="378"/>
      <c r="I109" s="379"/>
      <c r="J109" s="380"/>
      <c r="K109" s="385"/>
      <c r="L109" s="381"/>
      <c r="M109" s="381"/>
      <c r="N109" s="385"/>
      <c r="O109" s="382"/>
      <c r="P109" s="383" t="s">
        <v>217</v>
      </c>
      <c r="Q109" s="382"/>
      <c r="R109" s="384" t="s">
        <v>216</v>
      </c>
      <c r="S109" s="382"/>
      <c r="T109" s="382">
        <f>SUM(T107:T108)</f>
        <v>0</v>
      </c>
      <c r="U109" s="382"/>
      <c r="V109" s="382">
        <f>SUM(V107:V108)</f>
        <v>0</v>
      </c>
      <c r="W109" s="382"/>
      <c r="X109" s="386" t="s">
        <v>137</v>
      </c>
      <c r="Y109" s="382"/>
      <c r="Z109" s="386">
        <v>0</v>
      </c>
      <c r="AA109" s="382"/>
      <c r="AB109" s="400"/>
      <c r="AC109" s="213"/>
    </row>
    <row r="110" spans="1:29" ht="17.25" customHeight="1" thickTop="1">
      <c r="A110" s="264"/>
      <c r="B110" s="265"/>
      <c r="C110" s="265"/>
      <c r="D110" s="265"/>
      <c r="E110" s="265"/>
      <c r="F110" s="255"/>
      <c r="G110" s="254"/>
      <c r="H110" s="254"/>
      <c r="I110" s="255"/>
      <c r="J110" s="234"/>
      <c r="K110" s="262"/>
      <c r="L110" s="257"/>
      <c r="M110" s="257"/>
      <c r="N110" s="262"/>
      <c r="P110" s="249"/>
      <c r="R110" s="266"/>
      <c r="T110" s="221"/>
      <c r="V110" s="221"/>
      <c r="X110" s="221"/>
      <c r="Z110" s="221"/>
      <c r="AA110" s="221"/>
      <c r="AB110" s="221"/>
      <c r="AC110" s="213"/>
    </row>
    <row r="111" spans="1:29" ht="17.25" customHeight="1">
      <c r="A111" s="250"/>
      <c r="B111" s="251">
        <v>38</v>
      </c>
      <c r="C111" s="252">
        <v>4</v>
      </c>
      <c r="D111" s="252">
        <v>2</v>
      </c>
      <c r="E111" s="252">
        <v>11</v>
      </c>
      <c r="F111" s="253">
        <v>7</v>
      </c>
      <c r="G111" s="254">
        <v>3</v>
      </c>
      <c r="H111" s="254">
        <v>1</v>
      </c>
      <c r="I111" s="255">
        <v>0</v>
      </c>
      <c r="J111" s="234">
        <v>2</v>
      </c>
      <c r="K111" s="256">
        <v>6</v>
      </c>
      <c r="L111" s="257">
        <v>7</v>
      </c>
      <c r="M111" s="257">
        <v>7</v>
      </c>
      <c r="N111" s="256">
        <v>90</v>
      </c>
      <c r="O111" s="258"/>
      <c r="P111" s="259"/>
      <c r="Q111" s="258"/>
      <c r="R111" s="260" t="s">
        <v>45</v>
      </c>
      <c r="S111" s="258"/>
      <c r="T111" s="261"/>
      <c r="U111" s="258"/>
      <c r="V111" s="261"/>
      <c r="W111" s="258"/>
      <c r="X111" s="331" t="s">
        <v>226</v>
      </c>
      <c r="Y111" s="258"/>
      <c r="Z111" s="331">
        <v>0</v>
      </c>
      <c r="AA111" s="258"/>
      <c r="AB111" s="331" t="s">
        <v>226</v>
      </c>
      <c r="AC111" s="213"/>
    </row>
    <row r="112" spans="1:29" ht="17.25" customHeight="1">
      <c r="A112" s="250"/>
      <c r="B112" s="265"/>
      <c r="C112" s="265"/>
      <c r="D112" s="265"/>
      <c r="E112" s="265"/>
      <c r="F112" s="255"/>
      <c r="G112" s="254"/>
      <c r="H112" s="254"/>
      <c r="I112" s="255"/>
      <c r="J112" s="234"/>
      <c r="K112" s="256"/>
      <c r="L112" s="257"/>
      <c r="M112" s="257"/>
      <c r="N112" s="256"/>
      <c r="P112" s="249"/>
      <c r="R112" s="266"/>
      <c r="T112" s="221"/>
      <c r="V112" s="221"/>
      <c r="X112" s="221"/>
      <c r="Z112" s="221"/>
      <c r="AA112" s="221"/>
      <c r="AB112" s="221"/>
      <c r="AC112" s="213"/>
    </row>
    <row r="113" spans="1:29" ht="17.25" customHeight="1" thickBot="1">
      <c r="A113" s="264"/>
      <c r="B113" s="377"/>
      <c r="C113" s="377"/>
      <c r="D113" s="377"/>
      <c r="E113" s="377"/>
      <c r="F113" s="379"/>
      <c r="G113" s="378"/>
      <c r="H113" s="378"/>
      <c r="I113" s="379"/>
      <c r="J113" s="380"/>
      <c r="K113" s="385"/>
      <c r="L113" s="381"/>
      <c r="M113" s="381"/>
      <c r="N113" s="385"/>
      <c r="O113" s="382"/>
      <c r="P113" s="383" t="s">
        <v>112</v>
      </c>
      <c r="Q113" s="382"/>
      <c r="R113" s="384" t="s">
        <v>66</v>
      </c>
      <c r="S113" s="382"/>
      <c r="T113" s="382">
        <v>0</v>
      </c>
      <c r="U113" s="382"/>
      <c r="V113" s="382">
        <v>0</v>
      </c>
      <c r="W113" s="382"/>
      <c r="X113" s="386" t="s">
        <v>226</v>
      </c>
      <c r="Y113" s="382"/>
      <c r="Z113" s="386">
        <v>0</v>
      </c>
      <c r="AA113" s="382"/>
      <c r="AB113" s="400"/>
      <c r="AC113" s="213"/>
    </row>
    <row r="114" spans="1:29" ht="17.25" customHeight="1" thickTop="1">
      <c r="A114" s="264"/>
      <c r="B114" s="265"/>
      <c r="C114" s="265"/>
      <c r="D114" s="265"/>
      <c r="E114" s="265"/>
      <c r="F114" s="255"/>
      <c r="G114" s="254"/>
      <c r="H114" s="254"/>
      <c r="I114" s="255"/>
      <c r="J114" s="234"/>
      <c r="K114" s="262"/>
      <c r="L114" s="257"/>
      <c r="M114" s="257"/>
      <c r="N114" s="262"/>
      <c r="P114" s="249"/>
      <c r="R114" s="266"/>
      <c r="T114" s="221"/>
      <c r="V114" s="221"/>
      <c r="X114" s="221"/>
      <c r="Z114" s="221"/>
      <c r="AA114" s="221"/>
      <c r="AB114" s="221"/>
      <c r="AC114" s="213"/>
    </row>
    <row r="115" spans="1:29" ht="17.25" customHeight="1">
      <c r="A115" s="250"/>
      <c r="B115" s="251">
        <v>38</v>
      </c>
      <c r="C115" s="252">
        <v>4</v>
      </c>
      <c r="D115" s="252">
        <v>2</v>
      </c>
      <c r="E115" s="252">
        <v>9</v>
      </c>
      <c r="F115" s="253">
        <v>7</v>
      </c>
      <c r="G115" s="254">
        <v>3</v>
      </c>
      <c r="H115" s="254">
        <v>1</v>
      </c>
      <c r="I115" s="255">
        <v>0</v>
      </c>
      <c r="J115" s="234">
        <v>2</v>
      </c>
      <c r="K115" s="256">
        <v>6</v>
      </c>
      <c r="L115" s="257">
        <v>7</v>
      </c>
      <c r="M115" s="257">
        <v>7</v>
      </c>
      <c r="N115" s="256">
        <v>90</v>
      </c>
      <c r="O115" s="258"/>
      <c r="P115" s="259"/>
      <c r="Q115" s="258"/>
      <c r="R115" s="260" t="s">
        <v>45</v>
      </c>
      <c r="S115" s="258"/>
      <c r="T115" s="261">
        <v>2000</v>
      </c>
      <c r="U115" s="258"/>
      <c r="V115" s="261"/>
      <c r="W115" s="258"/>
      <c r="X115" s="261"/>
      <c r="Y115" s="258"/>
      <c r="Z115" s="261"/>
      <c r="AA115" s="258"/>
      <c r="AB115" s="332">
        <f>T115+V115+X115</f>
        <v>2000</v>
      </c>
      <c r="AC115" s="213"/>
    </row>
    <row r="116" spans="1:29" ht="17.25" customHeight="1">
      <c r="A116" s="250"/>
      <c r="B116" s="265"/>
      <c r="C116" s="265"/>
      <c r="D116" s="265"/>
      <c r="E116" s="265"/>
      <c r="F116" s="255"/>
      <c r="G116" s="254"/>
      <c r="H116" s="254"/>
      <c r="I116" s="255"/>
      <c r="J116" s="234"/>
      <c r="K116" s="262"/>
      <c r="L116" s="257"/>
      <c r="M116" s="257"/>
      <c r="N116" s="262"/>
      <c r="P116" s="249"/>
      <c r="R116" s="266"/>
      <c r="T116" s="221"/>
      <c r="V116" s="221"/>
      <c r="X116" s="221"/>
      <c r="Z116" s="221"/>
      <c r="AA116" s="221"/>
      <c r="AB116" s="221"/>
      <c r="AC116" s="213"/>
    </row>
    <row r="117" spans="1:29" ht="17.25" customHeight="1">
      <c r="A117" s="264"/>
      <c r="B117" s="399"/>
      <c r="C117" s="399"/>
      <c r="D117" s="399"/>
      <c r="E117" s="399"/>
      <c r="F117" s="389"/>
      <c r="G117" s="398"/>
      <c r="H117" s="398"/>
      <c r="I117" s="389"/>
      <c r="J117" s="390"/>
      <c r="K117" s="391"/>
      <c r="L117" s="392"/>
      <c r="M117" s="392"/>
      <c r="N117" s="391"/>
      <c r="O117" s="393"/>
      <c r="P117" s="394" t="s">
        <v>228</v>
      </c>
      <c r="Q117" s="393"/>
      <c r="R117" s="395" t="s">
        <v>227</v>
      </c>
      <c r="S117" s="393"/>
      <c r="T117" s="396">
        <f>SUM(T115:T116)</f>
        <v>2000</v>
      </c>
      <c r="U117" s="393"/>
      <c r="V117" s="396">
        <v>0</v>
      </c>
      <c r="W117" s="393"/>
      <c r="X117" s="419">
        <v>0</v>
      </c>
      <c r="Y117" s="393"/>
      <c r="Z117" s="419">
        <v>0</v>
      </c>
      <c r="AA117" s="393"/>
      <c r="AB117" s="397"/>
      <c r="AC117" s="213"/>
    </row>
    <row r="118" spans="1:29" ht="17.25" customHeight="1">
      <c r="A118" s="264"/>
      <c r="B118" s="265"/>
      <c r="C118" s="265"/>
      <c r="D118" s="265"/>
      <c r="E118" s="265"/>
      <c r="F118" s="255"/>
      <c r="G118" s="254"/>
      <c r="H118" s="254"/>
      <c r="I118" s="255"/>
      <c r="J118" s="234"/>
      <c r="K118" s="262"/>
      <c r="L118" s="257"/>
      <c r="M118" s="257"/>
      <c r="N118" s="262"/>
      <c r="P118" s="249"/>
      <c r="R118" s="266"/>
      <c r="T118" s="221"/>
      <c r="V118" s="221"/>
      <c r="X118" s="221"/>
      <c r="Z118" s="221"/>
      <c r="AA118" s="221"/>
      <c r="AB118" s="221"/>
      <c r="AC118" s="213"/>
    </row>
    <row r="119" spans="1:29" ht="17.25" customHeight="1">
      <c r="A119" s="264"/>
      <c r="B119" s="265"/>
      <c r="C119" s="265"/>
      <c r="D119" s="265"/>
      <c r="E119" s="265"/>
      <c r="F119" s="255"/>
      <c r="G119" s="254"/>
      <c r="H119" s="254"/>
      <c r="I119" s="255"/>
      <c r="J119" s="234"/>
      <c r="K119" s="262"/>
      <c r="L119" s="257"/>
      <c r="M119" s="257"/>
      <c r="N119" s="262"/>
      <c r="P119" s="249"/>
      <c r="R119" s="266"/>
      <c r="T119" s="221"/>
      <c r="V119" s="221"/>
      <c r="X119" s="221"/>
      <c r="Z119" s="221"/>
      <c r="AA119" s="221"/>
      <c r="AB119" s="221"/>
      <c r="AC119" s="213"/>
    </row>
    <row r="120" spans="1:29" ht="17.25" customHeight="1">
      <c r="A120" s="250"/>
      <c r="B120" s="251">
        <v>38</v>
      </c>
      <c r="C120" s="252">
        <v>4</v>
      </c>
      <c r="D120" s="252">
        <v>3</v>
      </c>
      <c r="E120" s="252">
        <v>32</v>
      </c>
      <c r="F120" s="253">
        <v>7</v>
      </c>
      <c r="G120" s="254">
        <v>3</v>
      </c>
      <c r="H120" s="254">
        <v>2</v>
      </c>
      <c r="I120" s="255">
        <v>0</v>
      </c>
      <c r="J120" s="234">
        <v>2</v>
      </c>
      <c r="K120" s="256">
        <v>6</v>
      </c>
      <c r="L120" s="257">
        <v>5</v>
      </c>
      <c r="M120" s="257">
        <v>7</v>
      </c>
      <c r="N120" s="256">
        <v>1</v>
      </c>
      <c r="O120" s="258"/>
      <c r="P120" s="259"/>
      <c r="Q120" s="258"/>
      <c r="R120" s="260" t="s">
        <v>44</v>
      </c>
      <c r="S120" s="258"/>
      <c r="T120" s="261"/>
      <c r="U120" s="258"/>
      <c r="V120" s="261"/>
      <c r="W120" s="258"/>
      <c r="X120" s="331" t="s">
        <v>225</v>
      </c>
      <c r="Y120" s="258"/>
      <c r="Z120" s="331">
        <v>0</v>
      </c>
      <c r="AA120" s="258"/>
      <c r="AB120" s="331" t="s">
        <v>225</v>
      </c>
      <c r="AC120" s="213"/>
    </row>
    <row r="121" spans="1:29" ht="17.25" customHeight="1">
      <c r="A121" s="250"/>
      <c r="B121" s="265"/>
      <c r="C121" s="273"/>
      <c r="D121" s="273"/>
      <c r="E121" s="273"/>
      <c r="F121" s="253"/>
      <c r="G121" s="254"/>
      <c r="H121" s="254"/>
      <c r="I121" s="255"/>
      <c r="J121" s="234"/>
      <c r="K121" s="256"/>
      <c r="L121" s="257"/>
      <c r="M121" s="257"/>
      <c r="N121" s="256"/>
      <c r="P121" s="249"/>
      <c r="R121" s="266"/>
      <c r="T121" s="221"/>
      <c r="V121" s="221"/>
      <c r="X121" s="221"/>
      <c r="Z121" s="221"/>
      <c r="AA121" s="221"/>
      <c r="AB121" s="221"/>
      <c r="AC121" s="213"/>
    </row>
    <row r="122" spans="1:29" ht="17.25" customHeight="1">
      <c r="A122" s="264"/>
      <c r="B122" s="399"/>
      <c r="C122" s="399"/>
      <c r="D122" s="399"/>
      <c r="E122" s="399"/>
      <c r="F122" s="389"/>
      <c r="G122" s="398"/>
      <c r="H122" s="398"/>
      <c r="I122" s="389"/>
      <c r="J122" s="390"/>
      <c r="K122" s="391"/>
      <c r="L122" s="392"/>
      <c r="M122" s="392"/>
      <c r="N122" s="391"/>
      <c r="O122" s="393"/>
      <c r="P122" s="394" t="s">
        <v>135</v>
      </c>
      <c r="Q122" s="393"/>
      <c r="R122" s="395" t="s">
        <v>224</v>
      </c>
      <c r="S122" s="393"/>
      <c r="T122" s="396">
        <v>0</v>
      </c>
      <c r="U122" s="393"/>
      <c r="V122" s="396">
        <v>0</v>
      </c>
      <c r="W122" s="393"/>
      <c r="X122" s="419" t="s">
        <v>225</v>
      </c>
      <c r="Y122" s="393"/>
      <c r="Z122" s="419">
        <v>0</v>
      </c>
      <c r="AA122" s="393"/>
      <c r="AB122" s="397"/>
      <c r="AC122" s="213"/>
    </row>
    <row r="123" spans="1:29" ht="17.25" customHeight="1">
      <c r="A123" s="264"/>
      <c r="B123" s="265"/>
      <c r="C123" s="265"/>
      <c r="D123" s="265"/>
      <c r="E123" s="265"/>
      <c r="F123" s="255"/>
      <c r="G123" s="254"/>
      <c r="H123" s="254"/>
      <c r="I123" s="255"/>
      <c r="J123" s="234"/>
      <c r="K123" s="262"/>
      <c r="L123" s="257"/>
      <c r="M123" s="257"/>
      <c r="N123" s="262"/>
      <c r="O123" s="269"/>
      <c r="P123" s="237"/>
      <c r="Q123" s="269"/>
      <c r="R123" s="326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21"/>
      <c r="AC123" s="213"/>
    </row>
    <row r="124" spans="1:26" ht="17.25" customHeight="1">
      <c r="A124" s="264"/>
      <c r="B124" s="265"/>
      <c r="C124" s="265"/>
      <c r="D124" s="265"/>
      <c r="E124" s="265"/>
      <c r="F124" s="255"/>
      <c r="G124" s="254"/>
      <c r="H124" s="254"/>
      <c r="I124" s="255"/>
      <c r="J124" s="234"/>
      <c r="K124" s="262"/>
      <c r="L124" s="257"/>
      <c r="M124" s="257"/>
      <c r="N124" s="262"/>
      <c r="O124" s="269"/>
      <c r="P124" s="281"/>
      <c r="Q124" s="269"/>
      <c r="R124" s="281"/>
      <c r="S124" s="269"/>
      <c r="T124" s="269"/>
      <c r="U124" s="269"/>
      <c r="V124" s="269"/>
      <c r="W124" s="269"/>
      <c r="X124" s="269"/>
      <c r="Y124" s="269"/>
      <c r="Z124" s="221"/>
    </row>
    <row r="125" spans="1:29" ht="17.25" customHeight="1">
      <c r="A125" s="264"/>
      <c r="B125" s="286"/>
      <c r="C125" s="286"/>
      <c r="D125" s="286"/>
      <c r="E125" s="286"/>
      <c r="F125" s="287"/>
      <c r="G125" s="288"/>
      <c r="H125" s="288"/>
      <c r="I125" s="287"/>
      <c r="J125" s="289"/>
      <c r="K125" s="290"/>
      <c r="L125" s="291"/>
      <c r="M125" s="291"/>
      <c r="N125" s="290"/>
      <c r="O125" s="292"/>
      <c r="P125" s="490" t="s">
        <v>23</v>
      </c>
      <c r="Q125" s="490"/>
      <c r="R125" s="490"/>
      <c r="S125" s="411"/>
      <c r="T125" s="484">
        <f>T105+T109+T122+T113+T117</f>
        <v>15000</v>
      </c>
      <c r="U125" s="412"/>
      <c r="V125" s="484">
        <f>V105+V109+V122+V113+V117</f>
        <v>0</v>
      </c>
      <c r="W125" s="412"/>
      <c r="X125" s="486" t="s">
        <v>229</v>
      </c>
      <c r="Y125" s="418"/>
      <c r="Z125" s="418"/>
      <c r="AA125" s="413"/>
      <c r="AB125" s="488" t="s">
        <v>230</v>
      </c>
      <c r="AC125" s="213"/>
    </row>
    <row r="126" spans="1:29" ht="17.25" customHeight="1" thickBot="1">
      <c r="A126" s="264"/>
      <c r="B126" s="286"/>
      <c r="C126" s="286"/>
      <c r="D126" s="286"/>
      <c r="E126" s="286"/>
      <c r="F126" s="287"/>
      <c r="G126" s="288"/>
      <c r="H126" s="288"/>
      <c r="I126" s="287"/>
      <c r="J126" s="289"/>
      <c r="K126" s="290"/>
      <c r="L126" s="291"/>
      <c r="M126" s="291"/>
      <c r="N126" s="290"/>
      <c r="O126" s="269"/>
      <c r="P126" s="490"/>
      <c r="Q126" s="490"/>
      <c r="R126" s="490"/>
      <c r="S126" s="414"/>
      <c r="T126" s="485"/>
      <c r="U126" s="415"/>
      <c r="V126" s="485"/>
      <c r="W126" s="415"/>
      <c r="X126" s="487"/>
      <c r="Y126" s="418"/>
      <c r="Z126" s="418">
        <v>0</v>
      </c>
      <c r="AA126" s="416"/>
      <c r="AB126" s="489"/>
      <c r="AC126" s="213"/>
    </row>
    <row r="127" spans="1:26" ht="17.25" customHeight="1" thickBot="1" thickTop="1">
      <c r="A127" s="264"/>
      <c r="B127" s="265"/>
      <c r="C127" s="265"/>
      <c r="D127" s="265"/>
      <c r="E127" s="265"/>
      <c r="F127" s="255"/>
      <c r="G127" s="254"/>
      <c r="H127" s="254"/>
      <c r="I127" s="255"/>
      <c r="J127" s="234"/>
      <c r="K127" s="262"/>
      <c r="L127" s="257"/>
      <c r="M127" s="257"/>
      <c r="N127" s="262"/>
      <c r="O127" s="269"/>
      <c r="P127" s="266"/>
      <c r="Q127" s="269"/>
      <c r="R127" s="266"/>
      <c r="S127" s="269"/>
      <c r="T127" s="221"/>
      <c r="V127" s="269"/>
      <c r="X127" s="269"/>
      <c r="Z127" s="269"/>
    </row>
    <row r="128" spans="1:29" ht="17.25" customHeight="1">
      <c r="A128" s="264"/>
      <c r="B128" s="457" t="s">
        <v>160</v>
      </c>
      <c r="C128" s="457"/>
      <c r="D128" s="457"/>
      <c r="E128" s="457"/>
      <c r="F128" s="457"/>
      <c r="G128" s="457"/>
      <c r="H128" s="457"/>
      <c r="I128" s="457"/>
      <c r="J128" s="457"/>
      <c r="K128" s="457"/>
      <c r="L128" s="457"/>
      <c r="M128" s="457"/>
      <c r="N128" s="457"/>
      <c r="P128" s="459" t="s">
        <v>2</v>
      </c>
      <c r="R128" s="461" t="s">
        <v>152</v>
      </c>
      <c r="T128" s="455" t="s">
        <v>141</v>
      </c>
      <c r="U128" s="239"/>
      <c r="V128" s="494" t="s">
        <v>161</v>
      </c>
      <c r="W128" s="329"/>
      <c r="X128" s="330" t="s">
        <v>158</v>
      </c>
      <c r="Y128" s="329"/>
      <c r="Z128" s="330" t="s">
        <v>231</v>
      </c>
      <c r="AA128" s="239"/>
      <c r="AB128" s="482">
        <f>SUM(AB130:AB149)</f>
        <v>31740</v>
      </c>
      <c r="AC128" s="213"/>
    </row>
    <row r="129" spans="2:29" ht="17.25" customHeight="1" thickBot="1">
      <c r="B129" s="458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P129" s="460"/>
      <c r="R129" s="462"/>
      <c r="T129" s="456"/>
      <c r="U129" s="239"/>
      <c r="V129" s="495"/>
      <c r="W129" s="239"/>
      <c r="X129" s="241" t="s">
        <v>159</v>
      </c>
      <c r="Y129" s="239"/>
      <c r="Z129" s="241" t="s">
        <v>232</v>
      </c>
      <c r="AA129" s="239"/>
      <c r="AB129" s="483"/>
      <c r="AC129" s="213"/>
    </row>
    <row r="130" spans="1:29" ht="17.25" customHeight="1">
      <c r="A130" s="264"/>
      <c r="B130" s="298"/>
      <c r="C130" s="298"/>
      <c r="D130" s="298"/>
      <c r="E130" s="298"/>
      <c r="F130" s="299"/>
      <c r="G130" s="300"/>
      <c r="H130" s="300"/>
      <c r="I130" s="299"/>
      <c r="J130" s="301"/>
      <c r="K130" s="302"/>
      <c r="L130" s="303"/>
      <c r="M130" s="303"/>
      <c r="N130" s="302"/>
      <c r="P130" s="266"/>
      <c r="R130" s="266"/>
      <c r="T130" s="221"/>
      <c r="V130" s="221"/>
      <c r="X130" s="221"/>
      <c r="Z130" s="221"/>
      <c r="AA130" s="221"/>
      <c r="AB130" s="221"/>
      <c r="AC130" s="213"/>
    </row>
    <row r="131" spans="1:29" ht="17.25" customHeight="1">
      <c r="A131" s="250"/>
      <c r="B131" s="251">
        <v>38</v>
      </c>
      <c r="C131" s="252">
        <v>4</v>
      </c>
      <c r="D131" s="252">
        <v>0</v>
      </c>
      <c r="E131" s="252">
        <v>2</v>
      </c>
      <c r="F131" s="253">
        <v>9</v>
      </c>
      <c r="G131" s="254">
        <v>8</v>
      </c>
      <c r="H131" s="254">
        <v>8</v>
      </c>
      <c r="I131" s="255">
        <v>0</v>
      </c>
      <c r="J131" s="234">
        <v>2</v>
      </c>
      <c r="K131" s="256">
        <v>6</v>
      </c>
      <c r="L131" s="257">
        <v>1</v>
      </c>
      <c r="M131" s="257">
        <v>2</v>
      </c>
      <c r="N131" s="256">
        <v>1</v>
      </c>
      <c r="O131" s="258"/>
      <c r="P131" s="259"/>
      <c r="Q131" s="258"/>
      <c r="R131" s="260" t="s">
        <v>162</v>
      </c>
      <c r="S131" s="258"/>
      <c r="T131" s="258">
        <v>769</v>
      </c>
      <c r="U131" s="258"/>
      <c r="V131" s="261"/>
      <c r="W131" s="258"/>
      <c r="X131" s="261"/>
      <c r="Y131" s="258"/>
      <c r="Z131" s="261"/>
      <c r="AA131" s="258"/>
      <c r="AB131" s="258">
        <f aca="true" t="shared" si="1" ref="AB131:AB140">SUM(T131:AA131)</f>
        <v>769</v>
      </c>
      <c r="AC131" s="213"/>
    </row>
    <row r="132" spans="1:29" ht="17.25" customHeight="1">
      <c r="A132" s="282"/>
      <c r="B132" s="335"/>
      <c r="C132" s="335"/>
      <c r="D132" s="335"/>
      <c r="E132" s="335"/>
      <c r="F132" s="336"/>
      <c r="G132" s="337"/>
      <c r="H132" s="337"/>
      <c r="I132" s="336"/>
      <c r="J132" s="338"/>
      <c r="K132" s="256"/>
      <c r="L132" s="257"/>
      <c r="M132" s="257"/>
      <c r="N132" s="256">
        <v>2</v>
      </c>
      <c r="O132" s="258"/>
      <c r="P132" s="259"/>
      <c r="Q132" s="258"/>
      <c r="R132" s="260" t="s">
        <v>46</v>
      </c>
      <c r="S132" s="258"/>
      <c r="T132" s="258">
        <v>1200</v>
      </c>
      <c r="U132" s="258"/>
      <c r="V132" s="261"/>
      <c r="W132" s="258"/>
      <c r="X132" s="261"/>
      <c r="Y132" s="258"/>
      <c r="Z132" s="261"/>
      <c r="AA132" s="258"/>
      <c r="AB132" s="258">
        <f t="shared" si="1"/>
        <v>1200</v>
      </c>
      <c r="AC132" s="213"/>
    </row>
    <row r="133" spans="1:29" ht="17.25" customHeight="1">
      <c r="A133" s="250"/>
      <c r="B133" s="339"/>
      <c r="C133" s="339"/>
      <c r="D133" s="339"/>
      <c r="E133" s="339"/>
      <c r="F133" s="305"/>
      <c r="G133" s="306"/>
      <c r="H133" s="306"/>
      <c r="I133" s="305"/>
      <c r="J133" s="307"/>
      <c r="K133" s="256"/>
      <c r="L133" s="257"/>
      <c r="M133" s="257"/>
      <c r="N133" s="256">
        <v>3</v>
      </c>
      <c r="O133" s="258"/>
      <c r="P133" s="259"/>
      <c r="Q133" s="258"/>
      <c r="R133" s="260" t="s">
        <v>47</v>
      </c>
      <c r="S133" s="258"/>
      <c r="T133" s="258">
        <v>2291</v>
      </c>
      <c r="U133" s="258"/>
      <c r="V133" s="261"/>
      <c r="W133" s="258"/>
      <c r="X133" s="261"/>
      <c r="Y133" s="258"/>
      <c r="Z133" s="261"/>
      <c r="AA133" s="258"/>
      <c r="AB133" s="258">
        <f t="shared" si="1"/>
        <v>2291</v>
      </c>
      <c r="AC133" s="213"/>
    </row>
    <row r="134" spans="1:29" ht="17.25" customHeight="1">
      <c r="A134" s="250"/>
      <c r="B134" s="339"/>
      <c r="C134" s="339"/>
      <c r="D134" s="339"/>
      <c r="E134" s="339"/>
      <c r="F134" s="305"/>
      <c r="G134" s="306"/>
      <c r="H134" s="306"/>
      <c r="I134" s="305"/>
      <c r="J134" s="307"/>
      <c r="K134" s="256"/>
      <c r="L134" s="257"/>
      <c r="M134" s="257"/>
      <c r="N134" s="256">
        <v>4</v>
      </c>
      <c r="O134" s="258"/>
      <c r="P134" s="259"/>
      <c r="Q134" s="258"/>
      <c r="R134" s="260" t="s">
        <v>163</v>
      </c>
      <c r="S134" s="258"/>
      <c r="T134" s="258">
        <v>1540</v>
      </c>
      <c r="U134" s="258"/>
      <c r="V134" s="261"/>
      <c r="W134" s="258"/>
      <c r="X134" s="261"/>
      <c r="Y134" s="258"/>
      <c r="Z134" s="261"/>
      <c r="AA134" s="258"/>
      <c r="AB134" s="258">
        <f t="shared" si="1"/>
        <v>1540</v>
      </c>
      <c r="AC134" s="213"/>
    </row>
    <row r="135" spans="1:29" ht="17.25" customHeight="1">
      <c r="A135" s="250"/>
      <c r="B135" s="339"/>
      <c r="C135" s="339"/>
      <c r="D135" s="339"/>
      <c r="E135" s="339"/>
      <c r="F135" s="305"/>
      <c r="G135" s="306"/>
      <c r="H135" s="306"/>
      <c r="I135" s="305"/>
      <c r="J135" s="307"/>
      <c r="K135" s="256"/>
      <c r="L135" s="257">
        <v>2</v>
      </c>
      <c r="M135" s="257">
        <v>1</v>
      </c>
      <c r="N135" s="256">
        <v>1</v>
      </c>
      <c r="O135" s="258"/>
      <c r="P135" s="259"/>
      <c r="Q135" s="258"/>
      <c r="R135" s="260" t="s">
        <v>41</v>
      </c>
      <c r="S135" s="258"/>
      <c r="T135" s="261">
        <v>100</v>
      </c>
      <c r="U135" s="258"/>
      <c r="V135" s="261"/>
      <c r="W135" s="258"/>
      <c r="X135" s="261"/>
      <c r="Y135" s="258"/>
      <c r="Z135" s="261"/>
      <c r="AA135" s="258"/>
      <c r="AB135" s="258">
        <f t="shared" si="1"/>
        <v>100</v>
      </c>
      <c r="AC135" s="213"/>
    </row>
    <row r="136" spans="1:29" ht="17.25" customHeight="1">
      <c r="A136" s="250"/>
      <c r="B136" s="339"/>
      <c r="C136" s="339"/>
      <c r="D136" s="339"/>
      <c r="E136" s="339"/>
      <c r="F136" s="305"/>
      <c r="G136" s="306"/>
      <c r="H136" s="306"/>
      <c r="I136" s="305"/>
      <c r="J136" s="307"/>
      <c r="K136" s="256"/>
      <c r="L136" s="257"/>
      <c r="M136" s="257"/>
      <c r="N136" s="256">
        <v>90</v>
      </c>
      <c r="O136" s="258"/>
      <c r="P136" s="259"/>
      <c r="Q136" s="258"/>
      <c r="R136" s="260" t="s">
        <v>97</v>
      </c>
      <c r="S136" s="258"/>
      <c r="T136" s="258">
        <v>100</v>
      </c>
      <c r="U136" s="258"/>
      <c r="V136" s="261"/>
      <c r="W136" s="258"/>
      <c r="X136" s="261"/>
      <c r="Y136" s="258"/>
      <c r="Z136" s="261"/>
      <c r="AA136" s="258"/>
      <c r="AB136" s="258">
        <f t="shared" si="1"/>
        <v>100</v>
      </c>
      <c r="AC136" s="213"/>
    </row>
    <row r="137" spans="1:29" ht="17.25" customHeight="1">
      <c r="A137" s="250"/>
      <c r="B137" s="339"/>
      <c r="C137" s="339"/>
      <c r="D137" s="339"/>
      <c r="E137" s="339"/>
      <c r="F137" s="305"/>
      <c r="G137" s="306"/>
      <c r="H137" s="306"/>
      <c r="I137" s="305"/>
      <c r="J137" s="307"/>
      <c r="K137" s="256"/>
      <c r="L137" s="257"/>
      <c r="M137" s="257">
        <v>7</v>
      </c>
      <c r="N137" s="256">
        <v>1</v>
      </c>
      <c r="O137" s="258"/>
      <c r="P137" s="259"/>
      <c r="Q137" s="258"/>
      <c r="R137" s="260" t="s">
        <v>164</v>
      </c>
      <c r="S137" s="258"/>
      <c r="T137" s="261">
        <v>400</v>
      </c>
      <c r="U137" s="258"/>
      <c r="V137" s="261"/>
      <c r="W137" s="258"/>
      <c r="X137" s="261"/>
      <c r="Y137" s="258"/>
      <c r="Z137" s="261"/>
      <c r="AA137" s="258"/>
      <c r="AB137" s="258">
        <f t="shared" si="1"/>
        <v>400</v>
      </c>
      <c r="AC137" s="213"/>
    </row>
    <row r="138" spans="1:29" ht="17.25" customHeight="1">
      <c r="A138" s="250"/>
      <c r="B138" s="339"/>
      <c r="C138" s="339"/>
      <c r="D138" s="339"/>
      <c r="E138" s="339"/>
      <c r="F138" s="305"/>
      <c r="G138" s="306"/>
      <c r="H138" s="306"/>
      <c r="I138" s="305"/>
      <c r="J138" s="307"/>
      <c r="K138" s="256"/>
      <c r="L138" s="257">
        <v>3</v>
      </c>
      <c r="M138" s="257">
        <v>1</v>
      </c>
      <c r="N138" s="256">
        <v>1</v>
      </c>
      <c r="O138" s="258"/>
      <c r="P138" s="259"/>
      <c r="Q138" s="258"/>
      <c r="R138" s="260" t="s">
        <v>165</v>
      </c>
      <c r="S138" s="258"/>
      <c r="T138" s="261">
        <v>350</v>
      </c>
      <c r="U138" s="258"/>
      <c r="V138" s="261"/>
      <c r="W138" s="258"/>
      <c r="X138" s="261"/>
      <c r="Y138" s="258"/>
      <c r="Z138" s="261"/>
      <c r="AA138" s="258"/>
      <c r="AB138" s="258">
        <f t="shared" si="1"/>
        <v>350</v>
      </c>
      <c r="AC138" s="213"/>
    </row>
    <row r="139" spans="1:29" ht="17.25" customHeight="1">
      <c r="A139" s="250"/>
      <c r="B139" s="339"/>
      <c r="C139" s="339"/>
      <c r="D139" s="339"/>
      <c r="E139" s="339"/>
      <c r="F139" s="305"/>
      <c r="G139" s="306"/>
      <c r="H139" s="306"/>
      <c r="I139" s="305"/>
      <c r="J139" s="307"/>
      <c r="K139" s="256"/>
      <c r="L139" s="257">
        <v>5</v>
      </c>
      <c r="M139" s="257">
        <v>7</v>
      </c>
      <c r="N139" s="256">
        <v>2</v>
      </c>
      <c r="O139" s="258"/>
      <c r="P139" s="259"/>
      <c r="Q139" s="258"/>
      <c r="R139" s="260" t="s">
        <v>81</v>
      </c>
      <c r="S139" s="258"/>
      <c r="T139" s="261">
        <v>3000</v>
      </c>
      <c r="U139" s="258"/>
      <c r="V139" s="261"/>
      <c r="W139" s="258"/>
      <c r="X139" s="261"/>
      <c r="Y139" s="258"/>
      <c r="Z139" s="261"/>
      <c r="AA139" s="258"/>
      <c r="AB139" s="258">
        <f t="shared" si="1"/>
        <v>3000</v>
      </c>
      <c r="AC139" s="213"/>
    </row>
    <row r="140" spans="1:29" ht="17.25" customHeight="1">
      <c r="A140" s="250"/>
      <c r="B140" s="339"/>
      <c r="C140" s="339"/>
      <c r="D140" s="339"/>
      <c r="E140" s="339"/>
      <c r="F140" s="305"/>
      <c r="G140" s="306"/>
      <c r="H140" s="306"/>
      <c r="I140" s="305"/>
      <c r="J140" s="307"/>
      <c r="K140" s="256"/>
      <c r="L140" s="257">
        <v>9</v>
      </c>
      <c r="M140" s="257">
        <v>2</v>
      </c>
      <c r="N140" s="256">
        <v>3</v>
      </c>
      <c r="O140" s="258"/>
      <c r="P140" s="259"/>
      <c r="Q140" s="258"/>
      <c r="R140" s="260" t="s">
        <v>96</v>
      </c>
      <c r="S140" s="258"/>
      <c r="T140" s="261">
        <v>600</v>
      </c>
      <c r="U140" s="258"/>
      <c r="V140" s="261"/>
      <c r="W140" s="258"/>
      <c r="X140" s="261"/>
      <c r="Y140" s="258"/>
      <c r="Z140" s="261"/>
      <c r="AA140" s="258"/>
      <c r="AB140" s="258">
        <f t="shared" si="1"/>
        <v>600</v>
      </c>
      <c r="AC140" s="213"/>
    </row>
    <row r="141" spans="1:29" ht="17.25" customHeight="1">
      <c r="A141" s="250"/>
      <c r="B141" s="339"/>
      <c r="C141" s="339"/>
      <c r="D141" s="339"/>
      <c r="E141" s="339"/>
      <c r="F141" s="305"/>
      <c r="G141" s="306"/>
      <c r="H141" s="306"/>
      <c r="I141" s="305"/>
      <c r="J141" s="307"/>
      <c r="K141" s="256"/>
      <c r="L141" s="257"/>
      <c r="M141" s="257"/>
      <c r="N141" s="256"/>
      <c r="O141" s="258"/>
      <c r="P141" s="272"/>
      <c r="Q141" s="258"/>
      <c r="R141" s="260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13"/>
    </row>
    <row r="142" spans="1:29" ht="17.25" customHeight="1">
      <c r="A142" s="250"/>
      <c r="B142" s="251">
        <v>38</v>
      </c>
      <c r="C142" s="252">
        <v>4</v>
      </c>
      <c r="D142" s="252">
        <v>0</v>
      </c>
      <c r="E142" s="252">
        <v>2</v>
      </c>
      <c r="F142" s="253">
        <v>9</v>
      </c>
      <c r="G142" s="254">
        <v>8</v>
      </c>
      <c r="H142" s="254">
        <v>8</v>
      </c>
      <c r="I142" s="255">
        <v>1</v>
      </c>
      <c r="J142" s="234">
        <v>2</v>
      </c>
      <c r="K142" s="256">
        <v>6</v>
      </c>
      <c r="L142" s="257">
        <v>1</v>
      </c>
      <c r="M142" s="257">
        <v>2</v>
      </c>
      <c r="N142" s="256">
        <v>1</v>
      </c>
      <c r="O142" s="258"/>
      <c r="P142" s="259"/>
      <c r="Q142" s="258"/>
      <c r="R142" s="260" t="s">
        <v>94</v>
      </c>
      <c r="S142" s="258"/>
      <c r="T142" s="261"/>
      <c r="U142" s="258"/>
      <c r="V142" s="261"/>
      <c r="W142" s="258"/>
      <c r="X142" s="261">
        <v>2680</v>
      </c>
      <c r="Y142" s="258"/>
      <c r="Z142" s="261"/>
      <c r="AA142" s="258"/>
      <c r="AB142" s="258">
        <f aca="true" t="shared" si="2" ref="AB142:AB149">SUM(T142:AA142)</f>
        <v>2680</v>
      </c>
      <c r="AC142" s="213"/>
    </row>
    <row r="143" spans="1:29" ht="17.25" customHeight="1">
      <c r="A143" s="250"/>
      <c r="B143" s="251"/>
      <c r="C143" s="252"/>
      <c r="D143" s="252"/>
      <c r="E143" s="252"/>
      <c r="F143" s="253"/>
      <c r="G143" s="254"/>
      <c r="H143" s="254"/>
      <c r="I143" s="255"/>
      <c r="J143" s="234"/>
      <c r="K143" s="256"/>
      <c r="L143" s="257"/>
      <c r="M143" s="257"/>
      <c r="N143" s="256">
        <v>2</v>
      </c>
      <c r="O143" s="258"/>
      <c r="P143" s="259"/>
      <c r="Q143" s="258"/>
      <c r="R143" s="260" t="s">
        <v>46</v>
      </c>
      <c r="S143" s="258"/>
      <c r="T143" s="261"/>
      <c r="U143" s="258"/>
      <c r="V143" s="261"/>
      <c r="W143" s="258"/>
      <c r="X143" s="261">
        <v>5000</v>
      </c>
      <c r="Y143" s="258"/>
      <c r="Z143" s="261"/>
      <c r="AA143" s="258"/>
      <c r="AB143" s="258">
        <f t="shared" si="2"/>
        <v>5000</v>
      </c>
      <c r="AC143" s="213"/>
    </row>
    <row r="144" spans="1:29" ht="17.25" customHeight="1">
      <c r="A144" s="282"/>
      <c r="B144" s="335"/>
      <c r="C144" s="335"/>
      <c r="D144" s="335"/>
      <c r="E144" s="335"/>
      <c r="F144" s="336"/>
      <c r="G144" s="337"/>
      <c r="H144" s="337"/>
      <c r="I144" s="336"/>
      <c r="J144" s="338"/>
      <c r="K144" s="256"/>
      <c r="L144" s="257"/>
      <c r="M144" s="257"/>
      <c r="N144" s="256">
        <v>3</v>
      </c>
      <c r="O144" s="258"/>
      <c r="P144" s="259"/>
      <c r="Q144" s="258"/>
      <c r="R144" s="260" t="s">
        <v>47</v>
      </c>
      <c r="S144" s="258"/>
      <c r="T144" s="261"/>
      <c r="U144" s="258"/>
      <c r="V144" s="261"/>
      <c r="W144" s="258"/>
      <c r="X144" s="261">
        <v>6730</v>
      </c>
      <c r="Y144" s="258"/>
      <c r="Z144" s="261"/>
      <c r="AA144" s="258"/>
      <c r="AB144" s="258">
        <f t="shared" si="2"/>
        <v>6730</v>
      </c>
      <c r="AC144" s="213"/>
    </row>
    <row r="145" spans="1:29" ht="17.25" customHeight="1">
      <c r="A145" s="250"/>
      <c r="B145" s="339"/>
      <c r="C145" s="339"/>
      <c r="D145" s="339"/>
      <c r="E145" s="339"/>
      <c r="F145" s="305"/>
      <c r="G145" s="306"/>
      <c r="H145" s="306"/>
      <c r="I145" s="305"/>
      <c r="J145" s="307"/>
      <c r="K145" s="256"/>
      <c r="L145" s="257"/>
      <c r="M145" s="257"/>
      <c r="N145" s="256">
        <v>4</v>
      </c>
      <c r="O145" s="258"/>
      <c r="P145" s="259"/>
      <c r="Q145" s="258"/>
      <c r="R145" s="260" t="s">
        <v>95</v>
      </c>
      <c r="S145" s="258"/>
      <c r="T145" s="261"/>
      <c r="U145" s="258"/>
      <c r="V145" s="261"/>
      <c r="W145" s="258"/>
      <c r="X145" s="261">
        <v>4380</v>
      </c>
      <c r="Y145" s="258"/>
      <c r="Z145" s="261"/>
      <c r="AA145" s="258"/>
      <c r="AB145" s="258">
        <f t="shared" si="2"/>
        <v>4380</v>
      </c>
      <c r="AC145" s="213"/>
    </row>
    <row r="146" spans="1:29" ht="17.25" customHeight="1">
      <c r="A146" s="250"/>
      <c r="B146" s="339"/>
      <c r="C146" s="339"/>
      <c r="D146" s="339"/>
      <c r="E146" s="339"/>
      <c r="F146" s="305"/>
      <c r="G146" s="306"/>
      <c r="H146" s="306"/>
      <c r="I146" s="305"/>
      <c r="J146" s="307"/>
      <c r="K146" s="256"/>
      <c r="L146" s="257">
        <v>2</v>
      </c>
      <c r="M146" s="257">
        <v>7</v>
      </c>
      <c r="N146" s="256">
        <v>1</v>
      </c>
      <c r="O146" s="258"/>
      <c r="P146" s="259"/>
      <c r="Q146" s="258"/>
      <c r="R146" s="260" t="s">
        <v>164</v>
      </c>
      <c r="S146" s="258"/>
      <c r="T146" s="261"/>
      <c r="U146" s="258"/>
      <c r="V146" s="261"/>
      <c r="W146" s="258"/>
      <c r="X146" s="261">
        <v>1000</v>
      </c>
      <c r="Y146" s="258"/>
      <c r="Z146" s="261"/>
      <c r="AA146" s="258"/>
      <c r="AB146" s="258">
        <f t="shared" si="2"/>
        <v>1000</v>
      </c>
      <c r="AC146" s="213"/>
    </row>
    <row r="147" spans="1:29" ht="17.25" customHeight="1">
      <c r="A147" s="250"/>
      <c r="B147" s="339"/>
      <c r="C147" s="339"/>
      <c r="D147" s="339"/>
      <c r="E147" s="339"/>
      <c r="F147" s="305"/>
      <c r="G147" s="306"/>
      <c r="H147" s="306"/>
      <c r="I147" s="305"/>
      <c r="J147" s="307"/>
      <c r="K147" s="256"/>
      <c r="L147" s="257">
        <v>3</v>
      </c>
      <c r="M147" s="257">
        <v>1</v>
      </c>
      <c r="N147" s="256">
        <v>1</v>
      </c>
      <c r="O147" s="258"/>
      <c r="P147" s="259"/>
      <c r="Q147" s="258"/>
      <c r="R147" s="260" t="s">
        <v>82</v>
      </c>
      <c r="S147" s="258"/>
      <c r="T147" s="261"/>
      <c r="U147" s="258"/>
      <c r="V147" s="261"/>
      <c r="W147" s="258"/>
      <c r="X147" s="261">
        <v>1000</v>
      </c>
      <c r="Y147" s="258"/>
      <c r="Z147" s="261"/>
      <c r="AA147" s="258"/>
      <c r="AB147" s="258">
        <f t="shared" si="2"/>
        <v>1000</v>
      </c>
      <c r="AC147" s="213"/>
    </row>
    <row r="148" spans="1:29" ht="17.25" customHeight="1">
      <c r="A148" s="250"/>
      <c r="B148" s="339"/>
      <c r="C148" s="339"/>
      <c r="D148" s="339"/>
      <c r="E148" s="339"/>
      <c r="F148" s="305"/>
      <c r="G148" s="306"/>
      <c r="H148" s="306"/>
      <c r="I148" s="305"/>
      <c r="J148" s="307"/>
      <c r="K148" s="256"/>
      <c r="L148" s="257">
        <v>7</v>
      </c>
      <c r="M148" s="257">
        <v>7</v>
      </c>
      <c r="N148" s="256">
        <v>90</v>
      </c>
      <c r="O148" s="258"/>
      <c r="P148" s="259"/>
      <c r="Q148" s="258"/>
      <c r="R148" s="260" t="s">
        <v>166</v>
      </c>
      <c r="S148" s="258"/>
      <c r="T148" s="261"/>
      <c r="U148" s="258"/>
      <c r="V148" s="261"/>
      <c r="W148" s="258"/>
      <c r="X148" s="261">
        <v>0</v>
      </c>
      <c r="Y148" s="258"/>
      <c r="Z148" s="261"/>
      <c r="AA148" s="258"/>
      <c r="AB148" s="258">
        <f t="shared" si="2"/>
        <v>0</v>
      </c>
      <c r="AC148" s="213"/>
    </row>
    <row r="149" spans="1:29" ht="17.25" customHeight="1">
      <c r="A149" s="250"/>
      <c r="B149" s="339"/>
      <c r="C149" s="339"/>
      <c r="D149" s="339"/>
      <c r="E149" s="339"/>
      <c r="F149" s="305"/>
      <c r="G149" s="306"/>
      <c r="H149" s="306"/>
      <c r="I149" s="305"/>
      <c r="J149" s="307"/>
      <c r="K149" s="256"/>
      <c r="L149" s="257">
        <v>9</v>
      </c>
      <c r="M149" s="257">
        <v>2</v>
      </c>
      <c r="N149" s="256">
        <v>3</v>
      </c>
      <c r="O149" s="258"/>
      <c r="P149" s="259"/>
      <c r="Q149" s="258"/>
      <c r="R149" s="260" t="s">
        <v>96</v>
      </c>
      <c r="S149" s="258"/>
      <c r="T149" s="261"/>
      <c r="U149" s="258"/>
      <c r="V149" s="261"/>
      <c r="W149" s="258"/>
      <c r="X149" s="261">
        <v>600</v>
      </c>
      <c r="Y149" s="258"/>
      <c r="Z149" s="261"/>
      <c r="AA149" s="258"/>
      <c r="AB149" s="258">
        <f t="shared" si="2"/>
        <v>600</v>
      </c>
      <c r="AC149" s="213"/>
    </row>
    <row r="150" spans="1:29" ht="17.25" customHeight="1">
      <c r="A150" s="250"/>
      <c r="B150" s="339"/>
      <c r="C150" s="339"/>
      <c r="D150" s="339"/>
      <c r="E150" s="339"/>
      <c r="F150" s="305"/>
      <c r="G150" s="306"/>
      <c r="H150" s="306"/>
      <c r="I150" s="305"/>
      <c r="J150" s="307"/>
      <c r="K150" s="256"/>
      <c r="L150" s="257"/>
      <c r="M150" s="257"/>
      <c r="N150" s="256"/>
      <c r="O150" s="258"/>
      <c r="P150" s="260"/>
      <c r="Q150" s="258"/>
      <c r="R150" s="260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13"/>
    </row>
    <row r="151" spans="1:29" ht="17.25" customHeight="1">
      <c r="A151" s="250"/>
      <c r="B151" s="339"/>
      <c r="C151" s="339"/>
      <c r="D151" s="339"/>
      <c r="E151" s="339"/>
      <c r="F151" s="305"/>
      <c r="G151" s="306"/>
      <c r="H151" s="306"/>
      <c r="I151" s="305"/>
      <c r="J151" s="307"/>
      <c r="K151" s="256"/>
      <c r="L151" s="257"/>
      <c r="M151" s="257"/>
      <c r="N151" s="256"/>
      <c r="O151" s="269"/>
      <c r="P151" s="237" t="s">
        <v>218</v>
      </c>
      <c r="Q151" s="269"/>
      <c r="R151" s="281" t="s">
        <v>238</v>
      </c>
      <c r="S151" s="269"/>
      <c r="T151" s="269">
        <v>700</v>
      </c>
      <c r="U151" s="269"/>
      <c r="V151" s="269"/>
      <c r="W151" s="269"/>
      <c r="X151" s="269"/>
      <c r="Y151" s="269"/>
      <c r="Z151" s="269"/>
      <c r="AA151" s="269"/>
      <c r="AB151" s="258">
        <f aca="true" t="shared" si="3" ref="AB151:AB156">SUM(T151:AA151)</f>
        <v>700</v>
      </c>
      <c r="AC151" s="213"/>
    </row>
    <row r="152" spans="1:29" ht="17.25" customHeight="1">
      <c r="A152" s="250"/>
      <c r="B152" s="339"/>
      <c r="C152" s="339"/>
      <c r="D152" s="339"/>
      <c r="E152" s="339"/>
      <c r="F152" s="305"/>
      <c r="G152" s="306"/>
      <c r="H152" s="306"/>
      <c r="I152" s="305"/>
      <c r="J152" s="307"/>
      <c r="K152" s="256"/>
      <c r="L152" s="257"/>
      <c r="M152" s="257"/>
      <c r="N152" s="256"/>
      <c r="O152" s="269"/>
      <c r="P152" s="237" t="s">
        <v>233</v>
      </c>
      <c r="Q152" s="269"/>
      <c r="R152" s="281" t="s">
        <v>234</v>
      </c>
      <c r="S152" s="269"/>
      <c r="T152" s="269"/>
      <c r="U152" s="269"/>
      <c r="V152" s="269"/>
      <c r="W152" s="269"/>
      <c r="X152" s="269"/>
      <c r="Y152" s="269"/>
      <c r="Z152" s="417" t="s">
        <v>137</v>
      </c>
      <c r="AA152" s="269"/>
      <c r="AB152" s="258">
        <f t="shared" si="3"/>
        <v>0</v>
      </c>
      <c r="AC152" s="213"/>
    </row>
    <row r="153" spans="1:29" ht="17.25" customHeight="1">
      <c r="A153" s="250"/>
      <c r="B153" s="339"/>
      <c r="C153" s="339"/>
      <c r="D153" s="339"/>
      <c r="E153" s="339"/>
      <c r="F153" s="305"/>
      <c r="G153" s="306"/>
      <c r="H153" s="306"/>
      <c r="I153" s="305"/>
      <c r="J153" s="307"/>
      <c r="K153" s="256"/>
      <c r="L153" s="257"/>
      <c r="M153" s="257"/>
      <c r="N153" s="256"/>
      <c r="O153" s="269"/>
      <c r="P153" s="237" t="s">
        <v>122</v>
      </c>
      <c r="Q153" s="269"/>
      <c r="R153" s="281" t="s">
        <v>167</v>
      </c>
      <c r="S153" s="269"/>
      <c r="T153" s="269">
        <v>600</v>
      </c>
      <c r="U153" s="269"/>
      <c r="V153" s="269"/>
      <c r="W153" s="269"/>
      <c r="X153" s="269"/>
      <c r="Y153" s="269"/>
      <c r="Z153" s="269"/>
      <c r="AA153" s="269"/>
      <c r="AB153" s="258">
        <f t="shared" si="3"/>
        <v>600</v>
      </c>
      <c r="AC153" s="213"/>
    </row>
    <row r="154" spans="1:29" ht="17.25" customHeight="1">
      <c r="A154" s="250"/>
      <c r="B154" s="339"/>
      <c r="C154" s="339"/>
      <c r="D154" s="339"/>
      <c r="E154" s="339"/>
      <c r="F154" s="305"/>
      <c r="G154" s="306"/>
      <c r="H154" s="306"/>
      <c r="I154" s="305"/>
      <c r="J154" s="307"/>
      <c r="K154" s="256"/>
      <c r="L154" s="257"/>
      <c r="M154" s="257"/>
      <c r="N154" s="256"/>
      <c r="O154" s="269"/>
      <c r="P154" s="237" t="s">
        <v>219</v>
      </c>
      <c r="Q154" s="269"/>
      <c r="R154" s="281" t="s">
        <v>169</v>
      </c>
      <c r="S154" s="269"/>
      <c r="T154" s="269">
        <v>6050</v>
      </c>
      <c r="U154" s="269"/>
      <c r="V154" s="269"/>
      <c r="W154" s="269"/>
      <c r="X154" s="269"/>
      <c r="Y154" s="269"/>
      <c r="Z154" s="269"/>
      <c r="AA154" s="269"/>
      <c r="AB154" s="258">
        <f t="shared" si="3"/>
        <v>6050</v>
      </c>
      <c r="AC154" s="213"/>
    </row>
    <row r="155" spans="1:29" ht="17.25" customHeight="1">
      <c r="A155" s="250"/>
      <c r="B155" s="339"/>
      <c r="C155" s="339"/>
      <c r="D155" s="339"/>
      <c r="E155" s="339"/>
      <c r="F155" s="305"/>
      <c r="G155" s="306"/>
      <c r="H155" s="306"/>
      <c r="I155" s="305"/>
      <c r="J155" s="307"/>
      <c r="K155" s="256"/>
      <c r="L155" s="257"/>
      <c r="M155" s="257"/>
      <c r="N155" s="256"/>
      <c r="O155" s="269"/>
      <c r="P155" s="237" t="s">
        <v>236</v>
      </c>
      <c r="Q155" s="269"/>
      <c r="R155" s="281" t="s">
        <v>168</v>
      </c>
      <c r="S155" s="269"/>
      <c r="T155" s="269"/>
      <c r="U155" s="269"/>
      <c r="V155" s="269"/>
      <c r="W155" s="269"/>
      <c r="X155" s="341">
        <v>21390</v>
      </c>
      <c r="Y155" s="269"/>
      <c r="Z155" s="341"/>
      <c r="AA155" s="269"/>
      <c r="AB155" s="258">
        <f t="shared" si="3"/>
        <v>21390</v>
      </c>
      <c r="AC155" s="213"/>
    </row>
    <row r="156" spans="1:29" ht="17.25" customHeight="1">
      <c r="A156" s="250"/>
      <c r="B156" s="339"/>
      <c r="C156" s="339"/>
      <c r="D156" s="339"/>
      <c r="E156" s="339"/>
      <c r="F156" s="305"/>
      <c r="G156" s="306"/>
      <c r="H156" s="306"/>
      <c r="I156" s="305"/>
      <c r="J156" s="307"/>
      <c r="K156" s="256"/>
      <c r="L156" s="257"/>
      <c r="M156" s="257"/>
      <c r="N156" s="256"/>
      <c r="O156" s="269"/>
      <c r="P156" s="237" t="s">
        <v>237</v>
      </c>
      <c r="Q156" s="269"/>
      <c r="R156" s="281" t="s">
        <v>235</v>
      </c>
      <c r="S156" s="269"/>
      <c r="T156" s="269">
        <v>3000</v>
      </c>
      <c r="U156" s="269"/>
      <c r="V156" s="269"/>
      <c r="W156" s="269"/>
      <c r="X156" s="269"/>
      <c r="Y156" s="269"/>
      <c r="Z156" s="269"/>
      <c r="AA156" s="269"/>
      <c r="AB156" s="258">
        <f t="shared" si="3"/>
        <v>3000</v>
      </c>
      <c r="AC156" s="213"/>
    </row>
    <row r="157" spans="1:29" ht="5.25" customHeight="1">
      <c r="A157" s="250"/>
      <c r="B157" s="339"/>
      <c r="C157" s="339"/>
      <c r="D157" s="339"/>
      <c r="E157" s="339"/>
      <c r="F157" s="305"/>
      <c r="G157" s="306"/>
      <c r="H157" s="306"/>
      <c r="I157" s="305"/>
      <c r="J157" s="307"/>
      <c r="K157" s="256"/>
      <c r="L157" s="257"/>
      <c r="M157" s="257"/>
      <c r="N157" s="256"/>
      <c r="O157" s="269"/>
      <c r="P157" s="237"/>
      <c r="Q157" s="269"/>
      <c r="R157" s="285"/>
      <c r="S157" s="269"/>
      <c r="T157" s="271"/>
      <c r="V157" s="271"/>
      <c r="X157" s="271"/>
      <c r="Z157" s="271"/>
      <c r="AA157" s="221"/>
      <c r="AB157" s="342"/>
      <c r="AC157" s="213"/>
    </row>
    <row r="158" spans="1:29" ht="17.25" customHeight="1">
      <c r="A158" s="250"/>
      <c r="B158" s="339"/>
      <c r="C158" s="339"/>
      <c r="D158" s="339"/>
      <c r="E158" s="339"/>
      <c r="F158" s="305"/>
      <c r="G158" s="306"/>
      <c r="H158" s="306"/>
      <c r="I158" s="305"/>
      <c r="J158" s="307"/>
      <c r="K158" s="256"/>
      <c r="L158" s="257"/>
      <c r="M158" s="257"/>
      <c r="N158" s="256"/>
      <c r="O158" s="269"/>
      <c r="P158" s="281"/>
      <c r="Q158" s="269"/>
      <c r="R158" s="281"/>
      <c r="S158" s="269"/>
      <c r="T158" s="221"/>
      <c r="V158" s="269"/>
      <c r="X158" s="269"/>
      <c r="Z158" s="269"/>
      <c r="AA158" s="221"/>
      <c r="AB158" s="340"/>
      <c r="AC158" s="213"/>
    </row>
    <row r="159" spans="1:29" ht="17.25" customHeight="1" thickBot="1">
      <c r="A159" s="250"/>
      <c r="B159" s="339"/>
      <c r="C159" s="339"/>
      <c r="D159" s="339"/>
      <c r="E159" s="339"/>
      <c r="F159" s="305"/>
      <c r="G159" s="306"/>
      <c r="H159" s="306"/>
      <c r="I159" s="305"/>
      <c r="J159" s="307"/>
      <c r="K159" s="256"/>
      <c r="L159" s="257"/>
      <c r="M159" s="257"/>
      <c r="N159" s="256"/>
      <c r="O159" s="292"/>
      <c r="P159" s="343" t="s">
        <v>50</v>
      </c>
      <c r="Q159" s="294"/>
      <c r="R159" s="293"/>
      <c r="S159" s="292"/>
      <c r="T159" s="296">
        <f>SUM(T151:T156)</f>
        <v>10350</v>
      </c>
      <c r="U159" s="334"/>
      <c r="V159" s="296">
        <f>SUM(V151:V156)</f>
        <v>0</v>
      </c>
      <c r="W159" s="334"/>
      <c r="X159" s="296">
        <f>SUM(X151:X156)</f>
        <v>21390</v>
      </c>
      <c r="Y159" s="334"/>
      <c r="Z159" s="387" t="s">
        <v>137</v>
      </c>
      <c r="AA159" s="334"/>
      <c r="AB159" s="296">
        <f>SUM(AB151:AB156)</f>
        <v>31740</v>
      </c>
      <c r="AC159" s="213"/>
    </row>
    <row r="160" spans="1:29" ht="17.25" customHeight="1" thickBot="1" thickTop="1">
      <c r="A160" s="264"/>
      <c r="B160" s="344"/>
      <c r="C160" s="344"/>
      <c r="D160" s="344"/>
      <c r="E160" s="344"/>
      <c r="F160" s="345"/>
      <c r="G160" s="346"/>
      <c r="H160" s="346"/>
      <c r="I160" s="345"/>
      <c r="J160" s="347"/>
      <c r="K160" s="348"/>
      <c r="L160" s="349"/>
      <c r="M160" s="349"/>
      <c r="N160" s="348"/>
      <c r="O160" s="350"/>
      <c r="P160" s="351"/>
      <c r="Q160" s="350"/>
      <c r="R160" s="351"/>
      <c r="T160" s="352"/>
      <c r="V160" s="352"/>
      <c r="X160" s="352"/>
      <c r="Z160" s="352"/>
      <c r="AA160" s="221"/>
      <c r="AB160" s="352"/>
      <c r="AC160" s="213"/>
    </row>
    <row r="161" spans="1:29" ht="17.25" customHeight="1">
      <c r="A161" s="264"/>
      <c r="B161" s="298"/>
      <c r="C161" s="298"/>
      <c r="D161" s="298"/>
      <c r="E161" s="298"/>
      <c r="F161" s="299"/>
      <c r="G161" s="300"/>
      <c r="H161" s="300"/>
      <c r="I161" s="299"/>
      <c r="J161" s="301"/>
      <c r="K161" s="302"/>
      <c r="L161" s="303"/>
      <c r="M161" s="303"/>
      <c r="N161" s="302"/>
      <c r="P161" s="266"/>
      <c r="R161" s="266"/>
      <c r="T161" s="221"/>
      <c r="V161" s="221"/>
      <c r="X161" s="221"/>
      <c r="Z161" s="221"/>
      <c r="AA161" s="221"/>
      <c r="AB161" s="221"/>
      <c r="AC161" s="213"/>
    </row>
    <row r="162" spans="1:29" ht="17.25" customHeight="1" thickBot="1">
      <c r="A162" s="264"/>
      <c r="B162" s="298"/>
      <c r="C162" s="298"/>
      <c r="D162" s="298"/>
      <c r="E162" s="298"/>
      <c r="F162" s="299"/>
      <c r="G162" s="300"/>
      <c r="H162" s="300"/>
      <c r="I162" s="299"/>
      <c r="J162" s="301"/>
      <c r="K162" s="302"/>
      <c r="L162" s="303"/>
      <c r="M162" s="303"/>
      <c r="N162" s="302"/>
      <c r="O162" s="292"/>
      <c r="P162" s="353" t="s">
        <v>98</v>
      </c>
      <c r="Q162" s="354"/>
      <c r="R162" s="355"/>
      <c r="S162" s="292"/>
      <c r="T162" s="356"/>
      <c r="V162" s="356"/>
      <c r="X162" s="356"/>
      <c r="Z162" s="356"/>
      <c r="AA162" s="221"/>
      <c r="AB162" s="356"/>
      <c r="AC162" s="213"/>
    </row>
    <row r="163" spans="1:29" ht="17.25" customHeight="1" thickTop="1">
      <c r="A163" s="264"/>
      <c r="B163" s="298"/>
      <c r="C163" s="298"/>
      <c r="D163" s="298"/>
      <c r="E163" s="298"/>
      <c r="F163" s="299"/>
      <c r="G163" s="300"/>
      <c r="H163" s="300"/>
      <c r="I163" s="299"/>
      <c r="J163" s="301"/>
      <c r="K163" s="302"/>
      <c r="L163" s="303"/>
      <c r="M163" s="303"/>
      <c r="N163" s="302"/>
      <c r="P163" s="266"/>
      <c r="R163" s="357" t="s">
        <v>141</v>
      </c>
      <c r="T163" s="221"/>
      <c r="V163" s="221"/>
      <c r="X163" s="221"/>
      <c r="Z163" s="221"/>
      <c r="AA163" s="221"/>
      <c r="AB163" s="221">
        <f>T159+T125+T97+T87+T66+T76</f>
        <v>40597</v>
      </c>
      <c r="AC163" s="213"/>
    </row>
    <row r="164" spans="1:29" ht="17.25" customHeight="1">
      <c r="A164" s="264"/>
      <c r="B164" s="298"/>
      <c r="C164" s="298"/>
      <c r="D164" s="298"/>
      <c r="E164" s="298"/>
      <c r="F164" s="299"/>
      <c r="G164" s="300"/>
      <c r="H164" s="300"/>
      <c r="I164" s="299"/>
      <c r="J164" s="301"/>
      <c r="K164" s="302"/>
      <c r="L164" s="303"/>
      <c r="M164" s="303"/>
      <c r="N164" s="302"/>
      <c r="P164" s="266"/>
      <c r="R164" s="357" t="s">
        <v>28</v>
      </c>
      <c r="T164" s="221"/>
      <c r="V164" s="221"/>
      <c r="X164" s="221"/>
      <c r="Z164" s="221"/>
      <c r="AA164" s="221"/>
      <c r="AB164" s="221">
        <v>0</v>
      </c>
      <c r="AC164" s="213"/>
    </row>
    <row r="165" spans="1:29" ht="17.25" customHeight="1">
      <c r="A165" s="264"/>
      <c r="B165" s="298"/>
      <c r="C165" s="298"/>
      <c r="D165" s="298"/>
      <c r="E165" s="298"/>
      <c r="F165" s="299"/>
      <c r="G165" s="300"/>
      <c r="H165" s="300"/>
      <c r="I165" s="299"/>
      <c r="J165" s="301"/>
      <c r="K165" s="302"/>
      <c r="L165" s="303"/>
      <c r="M165" s="303"/>
      <c r="N165" s="302"/>
      <c r="P165" s="266"/>
      <c r="R165" s="357" t="s">
        <v>143</v>
      </c>
      <c r="T165" s="221"/>
      <c r="V165" s="221"/>
      <c r="X165" s="221"/>
      <c r="Z165" s="221"/>
      <c r="AA165" s="221"/>
      <c r="AB165" s="221">
        <f>V66+V76+V87+V97</f>
        <v>4777</v>
      </c>
      <c r="AC165" s="213"/>
    </row>
    <row r="166" spans="1:29" ht="17.25" customHeight="1">
      <c r="A166" s="264"/>
      <c r="B166" s="298"/>
      <c r="C166" s="298"/>
      <c r="D166" s="298"/>
      <c r="E166" s="298"/>
      <c r="F166" s="299"/>
      <c r="G166" s="300"/>
      <c r="H166" s="300"/>
      <c r="I166" s="299"/>
      <c r="J166" s="301"/>
      <c r="K166" s="302"/>
      <c r="L166" s="303"/>
      <c r="M166" s="303"/>
      <c r="N166" s="302"/>
      <c r="P166" s="266"/>
      <c r="R166" s="357" t="s">
        <v>104</v>
      </c>
      <c r="T166" s="221"/>
      <c r="V166" s="221"/>
      <c r="X166" s="221"/>
      <c r="Z166" s="221"/>
      <c r="AA166" s="221"/>
      <c r="AB166" s="221">
        <f>X66+X76+X87+X97</f>
        <v>1500</v>
      </c>
      <c r="AC166" s="213"/>
    </row>
    <row r="167" spans="1:29" ht="17.25" customHeight="1">
      <c r="A167" s="264"/>
      <c r="B167" s="298"/>
      <c r="C167" s="298"/>
      <c r="D167" s="298"/>
      <c r="E167" s="298"/>
      <c r="F167" s="299"/>
      <c r="G167" s="300"/>
      <c r="H167" s="300"/>
      <c r="I167" s="299"/>
      <c r="J167" s="301"/>
      <c r="K167" s="302"/>
      <c r="L167" s="303"/>
      <c r="M167" s="303"/>
      <c r="N167" s="302"/>
      <c r="P167" s="266"/>
      <c r="R167" s="357" t="s">
        <v>108</v>
      </c>
      <c r="T167" s="221"/>
      <c r="V167" s="221"/>
      <c r="X167" s="221"/>
      <c r="Z167" s="221"/>
      <c r="AA167" s="221"/>
      <c r="AB167" s="221">
        <v>0</v>
      </c>
      <c r="AC167" s="213"/>
    </row>
    <row r="168" spans="1:29" ht="17.25" customHeight="1">
      <c r="A168" s="264"/>
      <c r="B168" s="298"/>
      <c r="C168" s="298"/>
      <c r="D168" s="298"/>
      <c r="E168" s="298"/>
      <c r="F168" s="299"/>
      <c r="G168" s="300"/>
      <c r="H168" s="300"/>
      <c r="I168" s="299"/>
      <c r="J168" s="301"/>
      <c r="K168" s="302"/>
      <c r="L168" s="303"/>
      <c r="M168" s="303"/>
      <c r="N168" s="302"/>
      <c r="P168" s="266"/>
      <c r="R168" s="357" t="s">
        <v>201</v>
      </c>
      <c r="T168" s="221"/>
      <c r="V168" s="221"/>
      <c r="X168" s="221"/>
      <c r="Z168" s="221"/>
      <c r="AA168" s="221"/>
      <c r="AB168" s="221">
        <f>X159</f>
        <v>21390</v>
      </c>
      <c r="AC168" s="213"/>
    </row>
    <row r="169" spans="1:29" ht="17.25" customHeight="1">
      <c r="A169" s="264"/>
      <c r="B169" s="298"/>
      <c r="C169" s="298"/>
      <c r="D169" s="298"/>
      <c r="E169" s="298"/>
      <c r="F169" s="299"/>
      <c r="G169" s="300"/>
      <c r="H169" s="300"/>
      <c r="I169" s="299"/>
      <c r="J169" s="301"/>
      <c r="K169" s="302"/>
      <c r="L169" s="303"/>
      <c r="M169" s="303"/>
      <c r="N169" s="302"/>
      <c r="P169" s="266"/>
      <c r="R169" s="357" t="s">
        <v>15</v>
      </c>
      <c r="T169" s="221"/>
      <c r="V169" s="221"/>
      <c r="X169" s="221"/>
      <c r="Z169" s="221"/>
      <c r="AA169" s="221"/>
      <c r="AB169" s="358" t="s">
        <v>239</v>
      </c>
      <c r="AC169" s="213"/>
    </row>
    <row r="170" spans="1:29" ht="17.25" customHeight="1">
      <c r="A170" s="264"/>
      <c r="B170" s="298"/>
      <c r="C170" s="298"/>
      <c r="D170" s="298"/>
      <c r="E170" s="298"/>
      <c r="F170" s="299"/>
      <c r="G170" s="300"/>
      <c r="H170" s="300"/>
      <c r="I170" s="299"/>
      <c r="J170" s="301"/>
      <c r="K170" s="302"/>
      <c r="L170" s="303"/>
      <c r="M170" s="303"/>
      <c r="N170" s="302"/>
      <c r="P170" s="266"/>
      <c r="R170" s="266"/>
      <c r="T170" s="221"/>
      <c r="V170" s="221"/>
      <c r="X170" s="221"/>
      <c r="Z170" s="221"/>
      <c r="AA170" s="221"/>
      <c r="AB170" s="221"/>
      <c r="AC170" s="213"/>
    </row>
    <row r="171" spans="1:29" ht="17.25" customHeight="1" thickBot="1">
      <c r="A171" s="264"/>
      <c r="B171" s="298"/>
      <c r="C171" s="298"/>
      <c r="D171" s="298"/>
      <c r="E171" s="298"/>
      <c r="F171" s="299"/>
      <c r="G171" s="300"/>
      <c r="H171" s="300"/>
      <c r="I171" s="299"/>
      <c r="J171" s="301"/>
      <c r="K171" s="302"/>
      <c r="L171" s="303"/>
      <c r="M171" s="303"/>
      <c r="N171" s="302"/>
      <c r="P171" s="266"/>
      <c r="R171" s="359" t="s">
        <v>20</v>
      </c>
      <c r="S171" s="360"/>
      <c r="T171" s="361"/>
      <c r="U171" s="362"/>
      <c r="V171" s="361"/>
      <c r="W171" s="334"/>
      <c r="X171" s="361"/>
      <c r="Y171" s="334"/>
      <c r="Z171" s="361"/>
      <c r="AA171" s="362"/>
      <c r="AB171" s="363">
        <f>SUM(AB163:AB168)</f>
        <v>68264</v>
      </c>
      <c r="AC171" s="213"/>
    </row>
    <row r="172" spans="1:26" ht="17.25" customHeight="1" thickTop="1">
      <c r="A172" s="264"/>
      <c r="B172" s="298"/>
      <c r="C172" s="298"/>
      <c r="D172" s="298"/>
      <c r="E172" s="298"/>
      <c r="F172" s="299"/>
      <c r="G172" s="300"/>
      <c r="H172" s="300"/>
      <c r="I172" s="299"/>
      <c r="J172" s="301"/>
      <c r="K172" s="302"/>
      <c r="L172" s="303"/>
      <c r="M172" s="303"/>
      <c r="N172" s="302"/>
      <c r="P172" s="266"/>
      <c r="R172" s="266"/>
      <c r="T172" s="221"/>
      <c r="V172" s="221"/>
      <c r="X172" s="221"/>
      <c r="Z172" s="221"/>
    </row>
    <row r="173" spans="1:26" ht="17.25" customHeight="1">
      <c r="A173" s="264"/>
      <c r="B173" s="298"/>
      <c r="C173" s="298"/>
      <c r="D173" s="298"/>
      <c r="E173" s="298"/>
      <c r="F173" s="299"/>
      <c r="G173" s="300"/>
      <c r="H173" s="300"/>
      <c r="I173" s="299"/>
      <c r="J173" s="301"/>
      <c r="K173" s="302"/>
      <c r="L173" s="303"/>
      <c r="M173" s="303"/>
      <c r="N173" s="302"/>
      <c r="P173" s="266"/>
      <c r="R173" s="266"/>
      <c r="T173" s="221"/>
      <c r="V173" s="221"/>
      <c r="X173" s="221"/>
      <c r="Z173" s="221"/>
    </row>
    <row r="174" spans="1:26" ht="17.25" customHeight="1">
      <c r="A174" s="264"/>
      <c r="B174" s="298"/>
      <c r="C174" s="298"/>
      <c r="D174" s="298"/>
      <c r="E174" s="298"/>
      <c r="F174" s="299"/>
      <c r="G174" s="300"/>
      <c r="H174" s="300"/>
      <c r="I174" s="299"/>
      <c r="J174" s="301"/>
      <c r="K174" s="302"/>
      <c r="L174" s="303"/>
      <c r="M174" s="303"/>
      <c r="N174" s="302"/>
      <c r="P174" s="266"/>
      <c r="R174" s="266"/>
      <c r="T174" s="221"/>
      <c r="V174" s="221"/>
      <c r="X174" s="221"/>
      <c r="Z174" s="221"/>
    </row>
    <row r="175" spans="1:26" ht="17.25" customHeight="1">
      <c r="A175" s="264"/>
      <c r="B175" s="298"/>
      <c r="C175" s="298"/>
      <c r="D175" s="298"/>
      <c r="E175" s="298"/>
      <c r="F175" s="299"/>
      <c r="G175" s="300"/>
      <c r="H175" s="300"/>
      <c r="I175" s="299"/>
      <c r="J175" s="301"/>
      <c r="K175" s="302"/>
      <c r="L175" s="303"/>
      <c r="M175" s="303"/>
      <c r="N175" s="302"/>
      <c r="P175" s="266"/>
      <c r="R175" s="266"/>
      <c r="T175" s="221"/>
      <c r="V175" s="221"/>
      <c r="X175" s="221"/>
      <c r="Z175" s="221"/>
    </row>
    <row r="176" spans="1:26" ht="17.25" customHeight="1">
      <c r="A176" s="264"/>
      <c r="B176" s="298"/>
      <c r="C176" s="298"/>
      <c r="D176" s="298"/>
      <c r="E176" s="298"/>
      <c r="F176" s="299"/>
      <c r="G176" s="300"/>
      <c r="H176" s="300"/>
      <c r="I176" s="299"/>
      <c r="J176" s="301"/>
      <c r="K176" s="302"/>
      <c r="L176" s="303"/>
      <c r="M176" s="303"/>
      <c r="N176" s="302"/>
      <c r="P176" s="266"/>
      <c r="R176" s="266"/>
      <c r="T176" s="221"/>
      <c r="V176" s="221"/>
      <c r="X176" s="221"/>
      <c r="Z176" s="221"/>
    </row>
    <row r="177" spans="1:26" ht="17.25" customHeight="1">
      <c r="A177" s="264"/>
      <c r="B177" s="298"/>
      <c r="C177" s="298"/>
      <c r="D177" s="298"/>
      <c r="E177" s="298"/>
      <c r="F177" s="299"/>
      <c r="G177" s="300"/>
      <c r="H177" s="300"/>
      <c r="I177" s="299"/>
      <c r="J177" s="301"/>
      <c r="K177" s="302"/>
      <c r="L177" s="303"/>
      <c r="M177" s="303"/>
      <c r="N177" s="302"/>
      <c r="P177" s="266"/>
      <c r="R177" s="266"/>
      <c r="T177" s="221"/>
      <c r="V177" s="221"/>
      <c r="X177" s="221"/>
      <c r="Z177" s="221"/>
    </row>
    <row r="178" spans="1:26" ht="17.25" customHeight="1">
      <c r="A178" s="264"/>
      <c r="B178" s="298"/>
      <c r="C178" s="298"/>
      <c r="D178" s="298"/>
      <c r="E178" s="298"/>
      <c r="F178" s="299"/>
      <c r="G178" s="300"/>
      <c r="H178" s="300"/>
      <c r="I178" s="299"/>
      <c r="J178" s="301"/>
      <c r="K178" s="302"/>
      <c r="L178" s="303"/>
      <c r="M178" s="303"/>
      <c r="N178" s="302"/>
      <c r="P178" s="266"/>
      <c r="R178" s="266"/>
      <c r="T178" s="221"/>
      <c r="V178" s="221"/>
      <c r="X178" s="221"/>
      <c r="Z178" s="221"/>
    </row>
    <row r="179" spans="1:26" ht="17.25" customHeight="1">
      <c r="A179" s="264"/>
      <c r="B179" s="298"/>
      <c r="C179" s="298"/>
      <c r="D179" s="298"/>
      <c r="E179" s="298"/>
      <c r="F179" s="299"/>
      <c r="G179" s="300"/>
      <c r="H179" s="300"/>
      <c r="I179" s="299"/>
      <c r="J179" s="301"/>
      <c r="K179" s="302"/>
      <c r="L179" s="303"/>
      <c r="M179" s="303"/>
      <c r="N179" s="302"/>
      <c r="P179" s="266"/>
      <c r="R179" s="266"/>
      <c r="T179" s="221"/>
      <c r="V179" s="221"/>
      <c r="X179" s="221"/>
      <c r="Z179" s="221"/>
    </row>
    <row r="180" spans="1:26" ht="17.25" customHeight="1">
      <c r="A180" s="264"/>
      <c r="B180" s="298"/>
      <c r="C180" s="298"/>
      <c r="D180" s="298"/>
      <c r="E180" s="298"/>
      <c r="F180" s="299"/>
      <c r="G180" s="300"/>
      <c r="H180" s="300"/>
      <c r="I180" s="299"/>
      <c r="J180" s="301"/>
      <c r="K180" s="302"/>
      <c r="L180" s="303"/>
      <c r="M180" s="303"/>
      <c r="N180" s="302"/>
      <c r="P180" s="266"/>
      <c r="R180" s="266"/>
      <c r="T180" s="221"/>
      <c r="V180" s="221"/>
      <c r="X180" s="221"/>
      <c r="Z180" s="221"/>
    </row>
    <row r="181" spans="1:26" ht="17.25" customHeight="1">
      <c r="A181" s="264"/>
      <c r="B181" s="298"/>
      <c r="C181" s="298"/>
      <c r="D181" s="298"/>
      <c r="E181" s="298"/>
      <c r="F181" s="299"/>
      <c r="G181" s="300"/>
      <c r="H181" s="300"/>
      <c r="I181" s="299"/>
      <c r="J181" s="301"/>
      <c r="K181" s="302"/>
      <c r="L181" s="303"/>
      <c r="M181" s="303"/>
      <c r="N181" s="302"/>
      <c r="P181" s="266"/>
      <c r="R181" s="266"/>
      <c r="T181" s="221"/>
      <c r="V181" s="221"/>
      <c r="X181" s="221"/>
      <c r="Z181" s="221"/>
    </row>
    <row r="182" spans="1:26" ht="17.25" customHeight="1">
      <c r="A182" s="264"/>
      <c r="B182" s="298"/>
      <c r="C182" s="298"/>
      <c r="D182" s="298"/>
      <c r="E182" s="298"/>
      <c r="F182" s="299"/>
      <c r="G182" s="300"/>
      <c r="H182" s="300"/>
      <c r="I182" s="299"/>
      <c r="J182" s="301"/>
      <c r="K182" s="302"/>
      <c r="L182" s="303"/>
      <c r="M182" s="303"/>
      <c r="N182" s="302"/>
      <c r="P182" s="266"/>
      <c r="R182" s="266"/>
      <c r="T182" s="221"/>
      <c r="V182" s="221"/>
      <c r="X182" s="221"/>
      <c r="Z182" s="221"/>
    </row>
    <row r="183" spans="1:26" ht="17.25" customHeight="1">
      <c r="A183" s="264"/>
      <c r="B183" s="298"/>
      <c r="C183" s="298"/>
      <c r="D183" s="298"/>
      <c r="E183" s="298"/>
      <c r="F183" s="299"/>
      <c r="G183" s="300"/>
      <c r="H183" s="300"/>
      <c r="I183" s="299"/>
      <c r="J183" s="301"/>
      <c r="K183" s="302"/>
      <c r="L183" s="303"/>
      <c r="M183" s="303"/>
      <c r="N183" s="302"/>
      <c r="P183" s="266"/>
      <c r="R183" s="266"/>
      <c r="T183" s="221"/>
      <c r="V183" s="221"/>
      <c r="X183" s="221"/>
      <c r="Z183" s="221"/>
    </row>
    <row r="184" spans="1:26" ht="17.25" customHeight="1">
      <c r="A184" s="264"/>
      <c r="B184" s="298"/>
      <c r="C184" s="298"/>
      <c r="D184" s="298"/>
      <c r="E184" s="298"/>
      <c r="F184" s="299"/>
      <c r="G184" s="300"/>
      <c r="H184" s="300"/>
      <c r="I184" s="299"/>
      <c r="J184" s="301"/>
      <c r="K184" s="302"/>
      <c r="L184" s="303"/>
      <c r="M184" s="303"/>
      <c r="N184" s="302"/>
      <c r="P184" s="266"/>
      <c r="R184" s="266"/>
      <c r="T184" s="221"/>
      <c r="V184" s="221"/>
      <c r="X184" s="221"/>
      <c r="Z184" s="221"/>
    </row>
    <row r="185" spans="1:26" ht="17.25" customHeight="1">
      <c r="A185" s="264"/>
      <c r="B185" s="298"/>
      <c r="C185" s="298"/>
      <c r="D185" s="298"/>
      <c r="E185" s="298"/>
      <c r="F185" s="299"/>
      <c r="G185" s="300"/>
      <c r="H185" s="300"/>
      <c r="I185" s="299"/>
      <c r="J185" s="301"/>
      <c r="K185" s="302"/>
      <c r="L185" s="303"/>
      <c r="M185" s="303"/>
      <c r="N185" s="302"/>
      <c r="P185" s="266"/>
      <c r="R185" s="266"/>
      <c r="T185" s="221"/>
      <c r="V185" s="221"/>
      <c r="X185" s="221"/>
      <c r="Z185" s="221"/>
    </row>
    <row r="186" spans="1:26" ht="17.25" customHeight="1">
      <c r="A186" s="264"/>
      <c r="B186" s="298"/>
      <c r="C186" s="298"/>
      <c r="D186" s="298"/>
      <c r="E186" s="298"/>
      <c r="F186" s="299"/>
      <c r="G186" s="300"/>
      <c r="H186" s="300"/>
      <c r="I186" s="299"/>
      <c r="J186" s="301"/>
      <c r="K186" s="302"/>
      <c r="L186" s="303"/>
      <c r="M186" s="303"/>
      <c r="N186" s="302"/>
      <c r="P186" s="266"/>
      <c r="R186" s="266"/>
      <c r="T186" s="221"/>
      <c r="V186" s="221"/>
      <c r="X186" s="221"/>
      <c r="Z186" s="221"/>
    </row>
    <row r="187" spans="1:26" ht="17.25" customHeight="1">
      <c r="A187" s="264"/>
      <c r="B187" s="298"/>
      <c r="C187" s="298"/>
      <c r="D187" s="298"/>
      <c r="E187" s="298"/>
      <c r="F187" s="299"/>
      <c r="G187" s="300"/>
      <c r="H187" s="300"/>
      <c r="I187" s="299"/>
      <c r="J187" s="301"/>
      <c r="K187" s="302"/>
      <c r="L187" s="303"/>
      <c r="M187" s="303"/>
      <c r="N187" s="302"/>
      <c r="P187" s="266"/>
      <c r="R187" s="266"/>
      <c r="T187" s="221"/>
      <c r="V187" s="221"/>
      <c r="X187" s="221"/>
      <c r="Z187" s="221"/>
    </row>
    <row r="188" spans="1:26" ht="17.25" customHeight="1">
      <c r="A188" s="264"/>
      <c r="B188" s="298"/>
      <c r="C188" s="298"/>
      <c r="D188" s="298"/>
      <c r="E188" s="298"/>
      <c r="F188" s="299"/>
      <c r="G188" s="300"/>
      <c r="H188" s="300"/>
      <c r="I188" s="299"/>
      <c r="J188" s="301"/>
      <c r="K188" s="302"/>
      <c r="L188" s="303"/>
      <c r="M188" s="303"/>
      <c r="N188" s="302"/>
      <c r="P188" s="266"/>
      <c r="R188" s="266"/>
      <c r="T188" s="221"/>
      <c r="V188" s="221"/>
      <c r="X188" s="221"/>
      <c r="Z188" s="221"/>
    </row>
    <row r="189" spans="1:26" ht="18" customHeight="1">
      <c r="A189" s="264"/>
      <c r="B189" s="298"/>
      <c r="C189" s="298"/>
      <c r="D189" s="298"/>
      <c r="E189" s="298"/>
      <c r="F189" s="299"/>
      <c r="G189" s="300"/>
      <c r="H189" s="300"/>
      <c r="I189" s="299"/>
      <c r="J189" s="301"/>
      <c r="K189" s="302"/>
      <c r="L189" s="303"/>
      <c r="M189" s="303"/>
      <c r="N189" s="302"/>
      <c r="P189" s="266"/>
      <c r="R189" s="266"/>
      <c r="T189" s="221"/>
      <c r="V189" s="221"/>
      <c r="X189" s="221"/>
      <c r="Z189" s="221"/>
    </row>
    <row r="190" spans="1:26" ht="18" customHeight="1">
      <c r="A190" s="264"/>
      <c r="B190" s="298"/>
      <c r="C190" s="298"/>
      <c r="D190" s="298"/>
      <c r="E190" s="298"/>
      <c r="F190" s="299"/>
      <c r="G190" s="300"/>
      <c r="H190" s="300"/>
      <c r="I190" s="299"/>
      <c r="J190" s="301"/>
      <c r="K190" s="302"/>
      <c r="L190" s="303"/>
      <c r="M190" s="303"/>
      <c r="N190" s="302"/>
      <c r="P190" s="266"/>
      <c r="R190" s="266"/>
      <c r="T190" s="221"/>
      <c r="V190" s="221"/>
      <c r="X190" s="221"/>
      <c r="Z190" s="221"/>
    </row>
    <row r="191" spans="1:26" ht="18" customHeight="1">
      <c r="A191" s="264"/>
      <c r="B191" s="298"/>
      <c r="C191" s="298"/>
      <c r="D191" s="298"/>
      <c r="E191" s="298"/>
      <c r="F191" s="299"/>
      <c r="G191" s="300"/>
      <c r="H191" s="300"/>
      <c r="I191" s="299"/>
      <c r="J191" s="301"/>
      <c r="K191" s="302"/>
      <c r="L191" s="303"/>
      <c r="M191" s="303"/>
      <c r="N191" s="302"/>
      <c r="P191" s="266"/>
      <c r="R191" s="266"/>
      <c r="T191" s="221"/>
      <c r="V191" s="221"/>
      <c r="X191" s="221"/>
      <c r="Z191" s="221"/>
    </row>
    <row r="192" spans="1:26" ht="18" customHeight="1">
      <c r="A192" s="264"/>
      <c r="B192" s="298"/>
      <c r="C192" s="298"/>
      <c r="D192" s="298"/>
      <c r="E192" s="298"/>
      <c r="F192" s="299"/>
      <c r="G192" s="300"/>
      <c r="H192" s="300"/>
      <c r="I192" s="299"/>
      <c r="J192" s="301"/>
      <c r="K192" s="302"/>
      <c r="L192" s="303"/>
      <c r="M192" s="303"/>
      <c r="N192" s="302"/>
      <c r="P192" s="266"/>
      <c r="R192" s="266"/>
      <c r="T192" s="221"/>
      <c r="V192" s="221"/>
      <c r="X192" s="221"/>
      <c r="Z192" s="221"/>
    </row>
    <row r="193" spans="1:26" ht="18" customHeight="1">
      <c r="A193" s="264"/>
      <c r="B193" s="298"/>
      <c r="C193" s="298"/>
      <c r="D193" s="298"/>
      <c r="E193" s="298"/>
      <c r="F193" s="299"/>
      <c r="G193" s="300"/>
      <c r="H193" s="300"/>
      <c r="I193" s="299"/>
      <c r="J193" s="301"/>
      <c r="K193" s="302"/>
      <c r="L193" s="303"/>
      <c r="M193" s="303"/>
      <c r="N193" s="302"/>
      <c r="P193" s="266"/>
      <c r="R193" s="266"/>
      <c r="T193" s="221"/>
      <c r="V193" s="221"/>
      <c r="X193" s="221"/>
      <c r="Z193" s="221"/>
    </row>
    <row r="194" spans="1:26" ht="18" customHeight="1">
      <c r="A194" s="264"/>
      <c r="B194" s="298"/>
      <c r="C194" s="298"/>
      <c r="D194" s="298"/>
      <c r="E194" s="298"/>
      <c r="F194" s="299"/>
      <c r="G194" s="300"/>
      <c r="H194" s="300"/>
      <c r="I194" s="299"/>
      <c r="J194" s="301"/>
      <c r="K194" s="302"/>
      <c r="L194" s="303"/>
      <c r="M194" s="303"/>
      <c r="N194" s="302"/>
      <c r="P194" s="266"/>
      <c r="R194" s="266"/>
      <c r="T194" s="221"/>
      <c r="V194" s="221"/>
      <c r="X194" s="221"/>
      <c r="Z194" s="221"/>
    </row>
    <row r="195" spans="1:26" ht="18" customHeight="1">
      <c r="A195" s="264"/>
      <c r="B195" s="298"/>
      <c r="C195" s="298"/>
      <c r="D195" s="298"/>
      <c r="E195" s="298"/>
      <c r="F195" s="299"/>
      <c r="G195" s="300"/>
      <c r="H195" s="300"/>
      <c r="I195" s="299"/>
      <c r="J195" s="301"/>
      <c r="K195" s="302"/>
      <c r="L195" s="303"/>
      <c r="M195" s="303"/>
      <c r="N195" s="302"/>
      <c r="P195" s="266"/>
      <c r="R195" s="266"/>
      <c r="T195" s="221"/>
      <c r="V195" s="221"/>
      <c r="X195" s="221"/>
      <c r="Z195" s="221"/>
    </row>
    <row r="196" spans="1:26" ht="18" customHeight="1">
      <c r="A196" s="264"/>
      <c r="B196" s="298"/>
      <c r="C196" s="298"/>
      <c r="D196" s="298"/>
      <c r="E196" s="298"/>
      <c r="F196" s="299"/>
      <c r="G196" s="300"/>
      <c r="H196" s="300"/>
      <c r="I196" s="299"/>
      <c r="J196" s="301"/>
      <c r="K196" s="302"/>
      <c r="L196" s="303"/>
      <c r="M196" s="303"/>
      <c r="N196" s="302"/>
      <c r="P196" s="266"/>
      <c r="R196" s="266"/>
      <c r="T196" s="221"/>
      <c r="V196" s="221"/>
      <c r="X196" s="221"/>
      <c r="Z196" s="221"/>
    </row>
    <row r="197" spans="1:26" ht="18" customHeight="1">
      <c r="A197" s="264"/>
      <c r="B197" s="298"/>
      <c r="C197" s="298"/>
      <c r="D197" s="298"/>
      <c r="E197" s="298"/>
      <c r="F197" s="299"/>
      <c r="G197" s="300"/>
      <c r="H197" s="300"/>
      <c r="I197" s="299"/>
      <c r="J197" s="301"/>
      <c r="K197" s="302"/>
      <c r="L197" s="303"/>
      <c r="M197" s="303"/>
      <c r="N197" s="302"/>
      <c r="P197" s="266"/>
      <c r="R197" s="266"/>
      <c r="T197" s="221"/>
      <c r="V197" s="221"/>
      <c r="X197" s="221"/>
      <c r="Z197" s="221"/>
    </row>
    <row r="198" spans="1:26" ht="18" customHeight="1">
      <c r="A198" s="264"/>
      <c r="B198" s="298"/>
      <c r="C198" s="298"/>
      <c r="D198" s="298"/>
      <c r="E198" s="298"/>
      <c r="F198" s="299"/>
      <c r="G198" s="300"/>
      <c r="H198" s="300"/>
      <c r="I198" s="299"/>
      <c r="J198" s="301"/>
      <c r="K198" s="302"/>
      <c r="L198" s="303"/>
      <c r="M198" s="303"/>
      <c r="N198" s="302"/>
      <c r="P198" s="266"/>
      <c r="R198" s="266"/>
      <c r="T198" s="221"/>
      <c r="V198" s="221"/>
      <c r="X198" s="221"/>
      <c r="Z198" s="221"/>
    </row>
    <row r="199" spans="1:26" ht="18" customHeight="1">
      <c r="A199" s="264"/>
      <c r="B199" s="298"/>
      <c r="C199" s="298"/>
      <c r="D199" s="298"/>
      <c r="E199" s="298"/>
      <c r="F199" s="299"/>
      <c r="G199" s="300"/>
      <c r="H199" s="300"/>
      <c r="I199" s="299"/>
      <c r="J199" s="301"/>
      <c r="K199" s="302"/>
      <c r="L199" s="303"/>
      <c r="M199" s="303"/>
      <c r="N199" s="302"/>
      <c r="P199" s="266"/>
      <c r="R199" s="266"/>
      <c r="T199" s="221"/>
      <c r="V199" s="221"/>
      <c r="X199" s="221"/>
      <c r="Z199" s="221"/>
    </row>
    <row r="200" spans="1:26" ht="18" customHeight="1">
      <c r="A200" s="264"/>
      <c r="B200" s="298"/>
      <c r="C200" s="298"/>
      <c r="D200" s="298"/>
      <c r="E200" s="298"/>
      <c r="F200" s="299"/>
      <c r="G200" s="300"/>
      <c r="H200" s="300"/>
      <c r="I200" s="299"/>
      <c r="J200" s="301"/>
      <c r="K200" s="302"/>
      <c r="L200" s="303"/>
      <c r="M200" s="303"/>
      <c r="N200" s="302"/>
      <c r="P200" s="266"/>
      <c r="R200" s="266"/>
      <c r="T200" s="221"/>
      <c r="V200" s="221"/>
      <c r="X200" s="221"/>
      <c r="Z200" s="221"/>
    </row>
    <row r="201" spans="1:26" ht="18" customHeight="1">
      <c r="A201" s="264"/>
      <c r="B201" s="298"/>
      <c r="C201" s="298"/>
      <c r="D201" s="298"/>
      <c r="E201" s="298"/>
      <c r="F201" s="299"/>
      <c r="G201" s="300"/>
      <c r="H201" s="300"/>
      <c r="I201" s="299"/>
      <c r="J201" s="301"/>
      <c r="K201" s="302"/>
      <c r="L201" s="303"/>
      <c r="M201" s="303"/>
      <c r="N201" s="302"/>
      <c r="P201" s="266"/>
      <c r="R201" s="266"/>
      <c r="T201" s="221"/>
      <c r="V201" s="221"/>
      <c r="X201" s="221"/>
      <c r="Z201" s="221"/>
    </row>
    <row r="202" spans="1:26" ht="18" customHeight="1">
      <c r="A202" s="264"/>
      <c r="B202" s="298"/>
      <c r="C202" s="298"/>
      <c r="D202" s="298"/>
      <c r="E202" s="298"/>
      <c r="F202" s="299"/>
      <c r="G202" s="300"/>
      <c r="H202" s="300"/>
      <c r="I202" s="299"/>
      <c r="J202" s="301"/>
      <c r="K202" s="302"/>
      <c r="L202" s="303"/>
      <c r="M202" s="303"/>
      <c r="N202" s="302"/>
      <c r="P202" s="266"/>
      <c r="R202" s="266"/>
      <c r="T202" s="221"/>
      <c r="V202" s="221"/>
      <c r="X202" s="221"/>
      <c r="Z202" s="221"/>
    </row>
    <row r="203" spans="1:26" ht="18" customHeight="1">
      <c r="A203" s="264"/>
      <c r="B203" s="298"/>
      <c r="C203" s="298"/>
      <c r="D203" s="298"/>
      <c r="E203" s="298"/>
      <c r="F203" s="299"/>
      <c r="G203" s="300"/>
      <c r="H203" s="300"/>
      <c r="I203" s="299"/>
      <c r="J203" s="301"/>
      <c r="K203" s="302"/>
      <c r="L203" s="303"/>
      <c r="M203" s="303"/>
      <c r="N203" s="302"/>
      <c r="P203" s="266"/>
      <c r="R203" s="266"/>
      <c r="T203" s="221"/>
      <c r="V203" s="221"/>
      <c r="X203" s="221"/>
      <c r="Z203" s="221"/>
    </row>
    <row r="204" spans="1:26" ht="18" customHeight="1">
      <c r="A204" s="264"/>
      <c r="B204" s="298"/>
      <c r="C204" s="298"/>
      <c r="D204" s="298"/>
      <c r="E204" s="298"/>
      <c r="F204" s="299"/>
      <c r="G204" s="300"/>
      <c r="H204" s="300"/>
      <c r="I204" s="299"/>
      <c r="J204" s="301"/>
      <c r="K204" s="302"/>
      <c r="L204" s="303"/>
      <c r="M204" s="303"/>
      <c r="N204" s="302"/>
      <c r="P204" s="266"/>
      <c r="R204" s="266"/>
      <c r="T204" s="221"/>
      <c r="V204" s="221"/>
      <c r="X204" s="221"/>
      <c r="Z204" s="221"/>
    </row>
    <row r="205" spans="1:26" ht="18" customHeight="1">
      <c r="A205" s="264"/>
      <c r="B205" s="298"/>
      <c r="C205" s="298"/>
      <c r="D205" s="298"/>
      <c r="E205" s="298"/>
      <c r="F205" s="299"/>
      <c r="G205" s="300"/>
      <c r="H205" s="300"/>
      <c r="I205" s="299"/>
      <c r="J205" s="301"/>
      <c r="K205" s="302"/>
      <c r="L205" s="303"/>
      <c r="M205" s="303"/>
      <c r="N205" s="302"/>
      <c r="P205" s="266"/>
      <c r="R205" s="266"/>
      <c r="T205" s="221"/>
      <c r="V205" s="221"/>
      <c r="X205" s="221"/>
      <c r="Z205" s="221"/>
    </row>
    <row r="206" spans="1:26" ht="18" customHeight="1">
      <c r="A206" s="264"/>
      <c r="B206" s="298"/>
      <c r="C206" s="298"/>
      <c r="D206" s="298"/>
      <c r="E206" s="298"/>
      <c r="F206" s="299"/>
      <c r="G206" s="300"/>
      <c r="H206" s="300"/>
      <c r="I206" s="299"/>
      <c r="J206" s="301"/>
      <c r="K206" s="302"/>
      <c r="L206" s="303"/>
      <c r="M206" s="303"/>
      <c r="N206" s="302"/>
      <c r="P206" s="266"/>
      <c r="R206" s="266"/>
      <c r="T206" s="221"/>
      <c r="V206" s="221"/>
      <c r="X206" s="221"/>
      <c r="Z206" s="221"/>
    </row>
    <row r="207" spans="1:26" ht="18" customHeight="1">
      <c r="A207" s="264"/>
      <c r="B207" s="298"/>
      <c r="C207" s="298"/>
      <c r="D207" s="298"/>
      <c r="E207" s="298"/>
      <c r="F207" s="299"/>
      <c r="G207" s="300"/>
      <c r="H207" s="300"/>
      <c r="I207" s="299"/>
      <c r="J207" s="301"/>
      <c r="K207" s="302"/>
      <c r="L207" s="303"/>
      <c r="M207" s="303"/>
      <c r="N207" s="302"/>
      <c r="P207" s="266"/>
      <c r="R207" s="266"/>
      <c r="T207" s="221"/>
      <c r="V207" s="221"/>
      <c r="X207" s="221"/>
      <c r="Z207" s="221"/>
    </row>
    <row r="208" spans="1:26" ht="18" customHeight="1">
      <c r="A208" s="264"/>
      <c r="B208" s="298"/>
      <c r="C208" s="298"/>
      <c r="D208" s="298"/>
      <c r="E208" s="298"/>
      <c r="F208" s="299"/>
      <c r="G208" s="300"/>
      <c r="H208" s="300"/>
      <c r="I208" s="299"/>
      <c r="J208" s="301"/>
      <c r="K208" s="302"/>
      <c r="L208" s="303"/>
      <c r="M208" s="303"/>
      <c r="N208" s="302"/>
      <c r="P208" s="266"/>
      <c r="R208" s="266"/>
      <c r="T208" s="221"/>
      <c r="V208" s="221"/>
      <c r="X208" s="221"/>
      <c r="Z208" s="221"/>
    </row>
    <row r="209" spans="1:26" ht="18" customHeight="1">
      <c r="A209" s="264"/>
      <c r="B209" s="298"/>
      <c r="C209" s="298"/>
      <c r="D209" s="298"/>
      <c r="E209" s="298"/>
      <c r="F209" s="299"/>
      <c r="G209" s="300"/>
      <c r="H209" s="300"/>
      <c r="I209" s="299"/>
      <c r="J209" s="301"/>
      <c r="K209" s="302"/>
      <c r="L209" s="303"/>
      <c r="M209" s="303"/>
      <c r="N209" s="302"/>
      <c r="P209" s="266"/>
      <c r="R209" s="266"/>
      <c r="T209" s="221"/>
      <c r="V209" s="221"/>
      <c r="X209" s="221"/>
      <c r="Z209" s="221"/>
    </row>
    <row r="210" spans="1:26" ht="18" customHeight="1">
      <c r="A210" s="264"/>
      <c r="B210" s="364"/>
      <c r="C210" s="364"/>
      <c r="D210" s="364"/>
      <c r="E210" s="364"/>
      <c r="F210" s="365"/>
      <c r="G210" s="366"/>
      <c r="H210" s="366"/>
      <c r="I210" s="365"/>
      <c r="J210" s="367"/>
      <c r="K210" s="368"/>
      <c r="L210" s="369"/>
      <c r="M210" s="369"/>
      <c r="N210" s="368"/>
      <c r="P210" s="264"/>
      <c r="R210" s="264"/>
      <c r="T210" s="221"/>
      <c r="V210" s="221"/>
      <c r="X210" s="221"/>
      <c r="Z210" s="221"/>
    </row>
    <row r="211" spans="1:26" ht="18" customHeight="1">
      <c r="A211" s="264"/>
      <c r="B211" s="364"/>
      <c r="C211" s="364"/>
      <c r="D211" s="364"/>
      <c r="E211" s="364"/>
      <c r="F211" s="365"/>
      <c r="G211" s="366"/>
      <c r="H211" s="366"/>
      <c r="I211" s="365"/>
      <c r="J211" s="367"/>
      <c r="K211" s="368"/>
      <c r="L211" s="369"/>
      <c r="M211" s="369"/>
      <c r="N211" s="368"/>
      <c r="P211" s="264"/>
      <c r="R211" s="264"/>
      <c r="T211" s="221"/>
      <c r="V211" s="221"/>
      <c r="X211" s="221"/>
      <c r="Z211" s="221"/>
    </row>
    <row r="212" spans="1:26" ht="18" customHeight="1">
      <c r="A212" s="264"/>
      <c r="B212" s="364"/>
      <c r="C212" s="364"/>
      <c r="D212" s="364"/>
      <c r="E212" s="364"/>
      <c r="F212" s="365"/>
      <c r="G212" s="366"/>
      <c r="H212" s="366"/>
      <c r="I212" s="365"/>
      <c r="J212" s="367"/>
      <c r="K212" s="368"/>
      <c r="L212" s="369"/>
      <c r="M212" s="369"/>
      <c r="N212" s="368"/>
      <c r="P212" s="264"/>
      <c r="R212" s="264"/>
      <c r="T212" s="221"/>
      <c r="V212" s="221"/>
      <c r="X212" s="221"/>
      <c r="Z212" s="221"/>
    </row>
    <row r="213" spans="1:26" ht="18" customHeight="1">
      <c r="A213" s="264"/>
      <c r="B213" s="364"/>
      <c r="C213" s="364"/>
      <c r="D213" s="364"/>
      <c r="E213" s="364"/>
      <c r="F213" s="365"/>
      <c r="G213" s="366"/>
      <c r="H213" s="366"/>
      <c r="I213" s="365"/>
      <c r="J213" s="367"/>
      <c r="K213" s="368"/>
      <c r="L213" s="369"/>
      <c r="M213" s="369"/>
      <c r="N213" s="368"/>
      <c r="P213" s="264"/>
      <c r="R213" s="264"/>
      <c r="T213" s="221"/>
      <c r="V213" s="221"/>
      <c r="X213" s="221"/>
      <c r="Z213" s="221"/>
    </row>
    <row r="214" spans="1:26" ht="18" customHeight="1">
      <c r="A214" s="264"/>
      <c r="B214" s="364"/>
      <c r="C214" s="364"/>
      <c r="D214" s="364"/>
      <c r="E214" s="364"/>
      <c r="F214" s="365"/>
      <c r="G214" s="366"/>
      <c r="H214" s="366"/>
      <c r="I214" s="365"/>
      <c r="J214" s="367"/>
      <c r="K214" s="368"/>
      <c r="L214" s="369"/>
      <c r="M214" s="369"/>
      <c r="N214" s="368"/>
      <c r="P214" s="264"/>
      <c r="R214" s="264"/>
      <c r="T214" s="221"/>
      <c r="V214" s="221"/>
      <c r="X214" s="221"/>
      <c r="Z214" s="221"/>
    </row>
    <row r="215" spans="1:26" ht="18" customHeight="1">
      <c r="A215" s="264"/>
      <c r="B215" s="364"/>
      <c r="C215" s="364"/>
      <c r="D215" s="364"/>
      <c r="E215" s="364"/>
      <c r="F215" s="365"/>
      <c r="G215" s="366"/>
      <c r="H215" s="366"/>
      <c r="I215" s="365"/>
      <c r="J215" s="367"/>
      <c r="K215" s="368"/>
      <c r="L215" s="369"/>
      <c r="M215" s="369"/>
      <c r="N215" s="368"/>
      <c r="P215" s="264"/>
      <c r="R215" s="264"/>
      <c r="T215" s="221"/>
      <c r="V215" s="221"/>
      <c r="X215" s="221"/>
      <c r="Z215" s="221"/>
    </row>
    <row r="216" spans="1:26" ht="18" customHeight="1">
      <c r="A216" s="264"/>
      <c r="B216" s="364"/>
      <c r="C216" s="364"/>
      <c r="D216" s="364"/>
      <c r="E216" s="364"/>
      <c r="F216" s="365"/>
      <c r="G216" s="366"/>
      <c r="H216" s="366"/>
      <c r="I216" s="365"/>
      <c r="J216" s="367"/>
      <c r="K216" s="368"/>
      <c r="L216" s="369"/>
      <c r="M216" s="369"/>
      <c r="N216" s="368"/>
      <c r="P216" s="264"/>
      <c r="R216" s="264"/>
      <c r="T216" s="221"/>
      <c r="V216" s="221"/>
      <c r="X216" s="221"/>
      <c r="Z216" s="221"/>
    </row>
    <row r="217" spans="1:26" ht="18" customHeight="1">
      <c r="A217" s="264"/>
      <c r="B217" s="364"/>
      <c r="C217" s="364"/>
      <c r="D217" s="364"/>
      <c r="E217" s="364"/>
      <c r="F217" s="365"/>
      <c r="G217" s="366"/>
      <c r="H217" s="366"/>
      <c r="I217" s="365"/>
      <c r="J217" s="367"/>
      <c r="K217" s="368"/>
      <c r="L217" s="369"/>
      <c r="M217" s="369"/>
      <c r="N217" s="368"/>
      <c r="P217" s="264"/>
      <c r="R217" s="264"/>
      <c r="T217" s="221"/>
      <c r="V217" s="221"/>
      <c r="X217" s="221"/>
      <c r="Z217" s="221"/>
    </row>
    <row r="218" spans="1:26" ht="18" customHeight="1">
      <c r="A218" s="264"/>
      <c r="B218" s="364"/>
      <c r="C218" s="364"/>
      <c r="D218" s="364"/>
      <c r="E218" s="364"/>
      <c r="F218" s="365"/>
      <c r="G218" s="366"/>
      <c r="H218" s="366"/>
      <c r="I218" s="365"/>
      <c r="J218" s="367"/>
      <c r="K218" s="368"/>
      <c r="L218" s="369"/>
      <c r="M218" s="369"/>
      <c r="N218" s="368"/>
      <c r="P218" s="264"/>
      <c r="R218" s="264"/>
      <c r="T218" s="221"/>
      <c r="V218" s="221"/>
      <c r="X218" s="221"/>
      <c r="Z218" s="221"/>
    </row>
    <row r="219" spans="1:26" ht="18" customHeight="1">
      <c r="A219" s="264"/>
      <c r="B219" s="364"/>
      <c r="C219" s="364"/>
      <c r="D219" s="364"/>
      <c r="E219" s="364"/>
      <c r="F219" s="365"/>
      <c r="G219" s="366"/>
      <c r="H219" s="366"/>
      <c r="I219" s="365"/>
      <c r="J219" s="367"/>
      <c r="K219" s="368"/>
      <c r="L219" s="369"/>
      <c r="M219" s="369"/>
      <c r="N219" s="368"/>
      <c r="P219" s="264"/>
      <c r="R219" s="264"/>
      <c r="T219" s="221"/>
      <c r="V219" s="221"/>
      <c r="X219" s="221"/>
      <c r="Z219" s="221"/>
    </row>
    <row r="220" spans="1:18" ht="18" customHeight="1">
      <c r="A220" s="264"/>
      <c r="B220" s="364"/>
      <c r="C220" s="364"/>
      <c r="D220" s="364"/>
      <c r="E220" s="364"/>
      <c r="F220" s="365"/>
      <c r="G220" s="366"/>
      <c r="H220" s="366"/>
      <c r="I220" s="365"/>
      <c r="J220" s="367"/>
      <c r="K220" s="368"/>
      <c r="L220" s="369"/>
      <c r="M220" s="369"/>
      <c r="N220" s="368"/>
      <c r="P220" s="264"/>
      <c r="R220" s="264"/>
    </row>
    <row r="221" spans="1:18" ht="18" customHeight="1">
      <c r="A221" s="264"/>
      <c r="B221" s="364"/>
      <c r="C221" s="364"/>
      <c r="D221" s="364"/>
      <c r="E221" s="364"/>
      <c r="F221" s="365"/>
      <c r="G221" s="366"/>
      <c r="H221" s="366"/>
      <c r="I221" s="365"/>
      <c r="J221" s="367"/>
      <c r="K221" s="368"/>
      <c r="L221" s="369"/>
      <c r="M221" s="369"/>
      <c r="N221" s="368"/>
      <c r="P221" s="264"/>
      <c r="R221" s="264"/>
    </row>
    <row r="222" spans="1:18" ht="18" customHeight="1">
      <c r="A222" s="264"/>
      <c r="B222" s="364"/>
      <c r="C222" s="364"/>
      <c r="D222" s="364"/>
      <c r="E222" s="364"/>
      <c r="F222" s="365"/>
      <c r="G222" s="366"/>
      <c r="H222" s="366"/>
      <c r="I222" s="365"/>
      <c r="J222" s="367"/>
      <c r="K222" s="368"/>
      <c r="L222" s="369"/>
      <c r="M222" s="369"/>
      <c r="N222" s="368"/>
      <c r="P222" s="264"/>
      <c r="R222" s="264"/>
    </row>
    <row r="223" spans="1:18" ht="18" customHeight="1">
      <c r="A223" s="264"/>
      <c r="B223" s="364"/>
      <c r="C223" s="364"/>
      <c r="D223" s="364"/>
      <c r="E223" s="364"/>
      <c r="F223" s="365"/>
      <c r="G223" s="366"/>
      <c r="H223" s="366"/>
      <c r="I223" s="365"/>
      <c r="J223" s="367"/>
      <c r="K223" s="368"/>
      <c r="L223" s="369"/>
      <c r="M223" s="369"/>
      <c r="N223" s="368"/>
      <c r="P223" s="264"/>
      <c r="R223" s="264"/>
    </row>
    <row r="224" spans="1:18" ht="18" customHeight="1">
      <c r="A224" s="264"/>
      <c r="B224" s="364"/>
      <c r="C224" s="364"/>
      <c r="D224" s="364"/>
      <c r="E224" s="364"/>
      <c r="F224" s="365"/>
      <c r="G224" s="366"/>
      <c r="H224" s="366"/>
      <c r="I224" s="365"/>
      <c r="J224" s="367"/>
      <c r="K224" s="368"/>
      <c r="L224" s="369"/>
      <c r="M224" s="369"/>
      <c r="N224" s="368"/>
      <c r="P224" s="264"/>
      <c r="R224" s="264"/>
    </row>
    <row r="225" spans="1:18" ht="18" customHeight="1">
      <c r="A225" s="264"/>
      <c r="B225" s="364"/>
      <c r="C225" s="364"/>
      <c r="D225" s="364"/>
      <c r="E225" s="364"/>
      <c r="F225" s="365"/>
      <c r="G225" s="366"/>
      <c r="H225" s="366"/>
      <c r="I225" s="365"/>
      <c r="J225" s="367"/>
      <c r="K225" s="368"/>
      <c r="L225" s="369"/>
      <c r="M225" s="369"/>
      <c r="N225" s="368"/>
      <c r="P225" s="264"/>
      <c r="R225" s="264"/>
    </row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</sheetData>
  <sheetProtection/>
  <mergeCells count="52">
    <mergeCell ref="T66:T67"/>
    <mergeCell ref="P66:R67"/>
    <mergeCell ref="H66:N67"/>
    <mergeCell ref="T3:Z3"/>
    <mergeCell ref="T4:Z4"/>
    <mergeCell ref="V6:Z6"/>
    <mergeCell ref="Z66:Z67"/>
    <mergeCell ref="X66:X67"/>
    <mergeCell ref="T6:T7"/>
    <mergeCell ref="V69:Z69"/>
    <mergeCell ref="V66:V67"/>
    <mergeCell ref="V128:V129"/>
    <mergeCell ref="AB128:AB129"/>
    <mergeCell ref="B128:N129"/>
    <mergeCell ref="P128:P129"/>
    <mergeCell ref="R128:R129"/>
    <mergeCell ref="T128:T129"/>
    <mergeCell ref="B79:N80"/>
    <mergeCell ref="AB100:AB101"/>
    <mergeCell ref="T125:T126"/>
    <mergeCell ref="V125:V126"/>
    <mergeCell ref="X125:X126"/>
    <mergeCell ref="AB125:AB126"/>
    <mergeCell ref="P125:R126"/>
    <mergeCell ref="P6:P7"/>
    <mergeCell ref="B1:Z1"/>
    <mergeCell ref="B4:E4"/>
    <mergeCell ref="B3:E3"/>
    <mergeCell ref="K4:N4"/>
    <mergeCell ref="K3:N3"/>
    <mergeCell ref="B6:N7"/>
    <mergeCell ref="R6:R7"/>
    <mergeCell ref="F3:I3"/>
    <mergeCell ref="F4:I4"/>
    <mergeCell ref="B69:N70"/>
    <mergeCell ref="P69:P70"/>
    <mergeCell ref="R69:R70"/>
    <mergeCell ref="T69:T70"/>
    <mergeCell ref="B100:N101"/>
    <mergeCell ref="P100:P101"/>
    <mergeCell ref="R100:R101"/>
    <mergeCell ref="T100:T101"/>
    <mergeCell ref="P79:P80"/>
    <mergeCell ref="R79:R80"/>
    <mergeCell ref="V100:V101"/>
    <mergeCell ref="B90:N91"/>
    <mergeCell ref="P90:P91"/>
    <mergeCell ref="R90:R91"/>
    <mergeCell ref="T90:T91"/>
    <mergeCell ref="T79:T80"/>
    <mergeCell ref="V79:Z79"/>
    <mergeCell ref="V90:Z90"/>
  </mergeCells>
  <printOptions horizontalCentered="1"/>
  <pageMargins left="0.5905511811023623" right="0.3937007874015748" top="0.5905511811023623" bottom="0.3937007874015748" header="0.3937007874015748" footer="0.3937007874015748"/>
  <pageSetup horizontalDpi="600" verticalDpi="600" orientation="portrait" paperSize="9" scale="45" r:id="rId2"/>
  <headerFooter alignWithMargins="0">
    <oddHeader>&amp;L&amp;"MS Sans Serif,İtalik"Bütçe ve Performans Programı Şube Müdürlüğü&amp;R&amp;"Arial Tur,İtalik"&amp;D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H.Ü. YATIRIM HARCAMALARI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İPEK</dc:creator>
  <cp:keywords/>
  <dc:description/>
  <cp:lastModifiedBy>W7</cp:lastModifiedBy>
  <cp:lastPrinted>2010-01-15T09:32:00Z</cp:lastPrinted>
  <dcterms:created xsi:type="dcterms:W3CDTF">2001-01-26T08:03:26Z</dcterms:created>
  <dcterms:modified xsi:type="dcterms:W3CDTF">2011-03-22T11:40:54Z</dcterms:modified>
  <cp:category/>
  <cp:version/>
  <cp:contentType/>
  <cp:contentStatus/>
</cp:coreProperties>
</file>